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2014\PPTO 2016 version TXT\9 Series\"/>
    </mc:Choice>
  </mc:AlternateContent>
  <bookViews>
    <workbookView xWindow="-15" yWindow="-15" windowWidth="19170" windowHeight="6165"/>
  </bookViews>
  <sheets>
    <sheet name="RESUMEN" sheetId="2" r:id="rId1"/>
    <sheet name="1994" sheetId="1" state="hidden" r:id="rId2"/>
  </sheets>
  <definedNames>
    <definedName name="_xlnm.Print_Titles" localSheetId="0">RESUMEN!$A:$A,RESUMEN!$10:$12</definedName>
  </definedNames>
  <calcPr calcId="152511"/>
</workbook>
</file>

<file path=xl/calcChain.xml><?xml version="1.0" encoding="utf-8"?>
<calcChain xmlns="http://schemas.openxmlformats.org/spreadsheetml/2006/main">
  <c r="C8" i="1" l="1"/>
  <c r="C19" i="1"/>
  <c r="C24" i="1"/>
  <c r="C23" i="1"/>
  <c r="E23" i="1" s="1"/>
  <c r="C29" i="1"/>
  <c r="C28" i="1" s="1"/>
  <c r="D8" i="1"/>
  <c r="D19" i="1"/>
  <c r="E19" i="1" s="1"/>
  <c r="D24" i="1"/>
  <c r="D29" i="1"/>
  <c r="D28" i="1" s="1"/>
  <c r="D27" i="1" s="1"/>
  <c r="M9" i="1"/>
  <c r="M8" i="1" s="1"/>
  <c r="M11" i="1"/>
  <c r="M12" i="1"/>
  <c r="O12" i="1" s="1"/>
  <c r="M13" i="1"/>
  <c r="M14" i="1"/>
  <c r="N14" i="1" s="1"/>
  <c r="M15" i="1"/>
  <c r="N15" i="1" s="1"/>
  <c r="M16" i="1"/>
  <c r="M17" i="1"/>
  <c r="M18" i="1"/>
  <c r="M20" i="1"/>
  <c r="M19" i="1" s="1"/>
  <c r="M21" i="1"/>
  <c r="M22" i="1"/>
  <c r="N22" i="1" s="1"/>
  <c r="M24" i="1"/>
  <c r="M23" i="1" s="1"/>
  <c r="M30" i="1"/>
  <c r="N30" i="1" s="1"/>
  <c r="M31" i="1"/>
  <c r="M32" i="1"/>
  <c r="M33" i="1"/>
  <c r="M34" i="1"/>
  <c r="M35" i="1"/>
  <c r="M36" i="1"/>
  <c r="N36" i="1" s="1"/>
  <c r="M37" i="1"/>
  <c r="M38" i="1"/>
  <c r="M39" i="1"/>
  <c r="M40" i="1"/>
  <c r="N40" i="1" s="1"/>
  <c r="M41" i="1"/>
  <c r="M42" i="1"/>
  <c r="M43" i="1"/>
  <c r="N43" i="1" s="1"/>
  <c r="M44" i="1"/>
  <c r="E44" i="1"/>
  <c r="O44" i="1"/>
  <c r="E43" i="1"/>
  <c r="E42" i="1"/>
  <c r="O42" i="1"/>
  <c r="E41" i="1"/>
  <c r="N41" i="1" s="1"/>
  <c r="E40" i="1"/>
  <c r="O40" i="1"/>
  <c r="E39" i="1"/>
  <c r="O39" i="1"/>
  <c r="E38" i="1"/>
  <c r="O38" i="1"/>
  <c r="E37" i="1"/>
  <c r="O37" i="1"/>
  <c r="E36" i="1"/>
  <c r="O36" i="1"/>
  <c r="E35" i="1"/>
  <c r="N35" i="1" s="1"/>
  <c r="O35" i="1"/>
  <c r="E34" i="1"/>
  <c r="O34" i="1"/>
  <c r="E33" i="1"/>
  <c r="O33" i="1"/>
  <c r="E32" i="1"/>
  <c r="O32" i="1"/>
  <c r="E31" i="1"/>
  <c r="O31" i="1"/>
  <c r="E30" i="1"/>
  <c r="O30" i="1"/>
  <c r="E26" i="1"/>
  <c r="O26" i="1"/>
  <c r="E25" i="1"/>
  <c r="O25" i="1"/>
  <c r="E22" i="1"/>
  <c r="E21" i="1"/>
  <c r="O21" i="1"/>
  <c r="E20" i="1"/>
  <c r="E18" i="1"/>
  <c r="O18" i="1"/>
  <c r="E17" i="1"/>
  <c r="O17" i="1"/>
  <c r="E16" i="1"/>
  <c r="O16" i="1"/>
  <c r="E15" i="1"/>
  <c r="O15" i="1"/>
  <c r="E14" i="1"/>
  <c r="O14" i="1"/>
  <c r="E13" i="1"/>
  <c r="O13" i="1"/>
  <c r="E12" i="1"/>
  <c r="E11" i="1"/>
  <c r="O11" i="1"/>
  <c r="E9" i="1"/>
  <c r="O9" i="1"/>
  <c r="N44" i="1"/>
  <c r="N42" i="1"/>
  <c r="N39" i="1"/>
  <c r="N38" i="1"/>
  <c r="N37" i="1"/>
  <c r="N34" i="1"/>
  <c r="N32" i="1"/>
  <c r="N31" i="1"/>
  <c r="N26" i="1"/>
  <c r="N25" i="1"/>
  <c r="N21" i="1"/>
  <c r="N18" i="1"/>
  <c r="N17" i="1"/>
  <c r="N16" i="1"/>
  <c r="N13" i="1"/>
  <c r="N11" i="1"/>
  <c r="N9" i="1"/>
  <c r="K8" i="1"/>
  <c r="K19" i="1"/>
  <c r="K24" i="1"/>
  <c r="K23" i="1" s="1"/>
  <c r="L23" i="1" s="1"/>
  <c r="K29" i="1"/>
  <c r="L29" i="1" s="1"/>
  <c r="L44" i="1"/>
  <c r="L43" i="1"/>
  <c r="L42" i="1"/>
  <c r="L41" i="1"/>
  <c r="L40" i="1"/>
  <c r="L39" i="1"/>
  <c r="L38" i="1"/>
  <c r="L37" i="1"/>
  <c r="L36" i="1"/>
  <c r="L35" i="1"/>
  <c r="L34" i="1"/>
  <c r="L33" i="1"/>
  <c r="L32" i="1"/>
  <c r="L31" i="1"/>
  <c r="L30" i="1"/>
  <c r="L26" i="1"/>
  <c r="L25" i="1"/>
  <c r="L22" i="1"/>
  <c r="L21" i="1"/>
  <c r="L20" i="1"/>
  <c r="L18" i="1"/>
  <c r="L17" i="1"/>
  <c r="L16" i="1"/>
  <c r="L15" i="1"/>
  <c r="L14" i="1"/>
  <c r="L13" i="1"/>
  <c r="L12" i="1"/>
  <c r="L11" i="1"/>
  <c r="L9" i="1"/>
  <c r="I8" i="1"/>
  <c r="I19" i="1"/>
  <c r="I24" i="1"/>
  <c r="I23" i="1"/>
  <c r="I29" i="1"/>
  <c r="I28" i="1"/>
  <c r="I27" i="1" s="1"/>
  <c r="J44" i="1"/>
  <c r="J43" i="1"/>
  <c r="J42" i="1"/>
  <c r="J41" i="1"/>
  <c r="J40" i="1"/>
  <c r="J39" i="1"/>
  <c r="J38" i="1"/>
  <c r="J37" i="1"/>
  <c r="J36" i="1"/>
  <c r="J35" i="1"/>
  <c r="J34" i="1"/>
  <c r="J33" i="1"/>
  <c r="J32" i="1"/>
  <c r="J31" i="1"/>
  <c r="J30" i="1"/>
  <c r="J26" i="1"/>
  <c r="J25" i="1"/>
  <c r="J22" i="1"/>
  <c r="J21" i="1"/>
  <c r="J20" i="1"/>
  <c r="J18" i="1"/>
  <c r="J17" i="1"/>
  <c r="J16" i="1"/>
  <c r="J15" i="1"/>
  <c r="J14" i="1"/>
  <c r="J13" i="1"/>
  <c r="J12" i="1"/>
  <c r="J11" i="1"/>
  <c r="J9" i="1"/>
  <c r="C10" i="1"/>
  <c r="E10" i="1" s="1"/>
  <c r="K28" i="1"/>
  <c r="D23" i="1"/>
  <c r="N33" i="1"/>
  <c r="E8" i="1"/>
  <c r="E24" i="1"/>
  <c r="J24" i="1"/>
  <c r="E29" i="1"/>
  <c r="J8" i="1"/>
  <c r="L8" i="1"/>
  <c r="D10" i="1"/>
  <c r="D7" i="1" s="1"/>
  <c r="D45" i="1" s="1"/>
  <c r="K27" i="1"/>
  <c r="O24" i="1"/>
  <c r="N24" i="1"/>
  <c r="L19" i="1" l="1"/>
  <c r="O19" i="1"/>
  <c r="J27" i="1"/>
  <c r="J19" i="1"/>
  <c r="N23" i="1"/>
  <c r="M10" i="1"/>
  <c r="N10" i="1" s="1"/>
  <c r="O8" i="1"/>
  <c r="N8" i="1"/>
  <c r="O10" i="1"/>
  <c r="C27" i="1"/>
  <c r="E27" i="1" s="1"/>
  <c r="E28" i="1"/>
  <c r="L28" i="1"/>
  <c r="N19" i="1"/>
  <c r="J23" i="1"/>
  <c r="O23" i="1"/>
  <c r="C7" i="1"/>
  <c r="J29" i="1"/>
  <c r="J28" i="1"/>
  <c r="I10" i="1"/>
  <c r="N12" i="1"/>
  <c r="M29" i="1"/>
  <c r="L24" i="1"/>
  <c r="O29" i="1"/>
  <c r="K10" i="1"/>
  <c r="O20" i="1"/>
  <c r="O22" i="1"/>
  <c r="O41" i="1"/>
  <c r="O43" i="1"/>
  <c r="N20" i="1"/>
  <c r="I7" i="1" l="1"/>
  <c r="J10" i="1"/>
  <c r="F28" i="1"/>
  <c r="L27" i="1"/>
  <c r="M7" i="1"/>
  <c r="L10" i="1"/>
  <c r="K7" i="1"/>
  <c r="M28" i="1"/>
  <c r="N29" i="1"/>
  <c r="E7" i="1"/>
  <c r="C45" i="1"/>
  <c r="E45" i="1" s="1"/>
  <c r="F27" i="1" s="1"/>
  <c r="N28" i="1" l="1"/>
  <c r="M27" i="1"/>
  <c r="O28" i="1"/>
  <c r="M45" i="1"/>
  <c r="N45" i="1" s="1"/>
  <c r="N7" i="1"/>
  <c r="K45" i="1"/>
  <c r="L45" i="1" s="1"/>
  <c r="L7" i="1"/>
  <c r="F15" i="1"/>
  <c r="F22" i="1"/>
  <c r="F21" i="1"/>
  <c r="F36" i="1"/>
  <c r="F18" i="1"/>
  <c r="F17" i="1"/>
  <c r="F16" i="1"/>
  <c r="F30" i="1"/>
  <c r="O45" i="1"/>
  <c r="F32" i="1"/>
  <c r="F43" i="1"/>
  <c r="F14" i="1"/>
  <c r="F13" i="1"/>
  <c r="F20" i="1"/>
  <c r="F42" i="1"/>
  <c r="F41" i="1"/>
  <c r="F9" i="1"/>
  <c r="F11" i="1"/>
  <c r="F44" i="1"/>
  <c r="F25" i="1"/>
  <c r="F39" i="1"/>
  <c r="F38" i="1"/>
  <c r="F45" i="1"/>
  <c r="F35" i="1"/>
  <c r="F12" i="1"/>
  <c r="F34" i="1"/>
  <c r="F33" i="1"/>
  <c r="F40" i="1"/>
  <c r="F8" i="1"/>
  <c r="F31" i="1"/>
  <c r="F37" i="1"/>
  <c r="F26" i="1"/>
  <c r="F24" i="1"/>
  <c r="F29" i="1"/>
  <c r="F19" i="1"/>
  <c r="F23" i="1"/>
  <c r="F10" i="1"/>
  <c r="O7" i="1"/>
  <c r="F7" i="1"/>
  <c r="J7" i="1"/>
  <c r="I45" i="1"/>
  <c r="J45" i="1" s="1"/>
  <c r="N27" i="1" l="1"/>
  <c r="O27" i="1"/>
</calcChain>
</file>

<file path=xl/sharedStrings.xml><?xml version="1.0" encoding="utf-8"?>
<sst xmlns="http://schemas.openxmlformats.org/spreadsheetml/2006/main" count="281" uniqueCount="118">
  <si>
    <t>INFORME DE EJECUCION DE GASTOS E INVERSION</t>
  </si>
  <si>
    <t>(MILES DE PESOS)</t>
  </si>
  <si>
    <t>PRESUPUESTO</t>
  </si>
  <si>
    <t>EJECUCION</t>
  </si>
  <si>
    <t>CODIGO</t>
  </si>
  <si>
    <t>INICIAL</t>
  </si>
  <si>
    <t>MODIFICACION</t>
  </si>
  <si>
    <t>DEFINITIVO</t>
  </si>
  <si>
    <t>%  PART.</t>
  </si>
  <si>
    <t>SUSPENSION</t>
  </si>
  <si>
    <t>DISPONIBLE</t>
  </si>
  <si>
    <t>GIROS</t>
  </si>
  <si>
    <t>% EJEC</t>
  </si>
  <si>
    <t>RESERVAS</t>
  </si>
  <si>
    <t>TOTAL</t>
  </si>
  <si>
    <t>NOMBRE</t>
  </si>
  <si>
    <t>Servicios personales</t>
  </si>
  <si>
    <t>Honorarios</t>
  </si>
  <si>
    <t>Gastos Generales</t>
  </si>
  <si>
    <t>Arrendamiento</t>
  </si>
  <si>
    <t>Gastos de computador</t>
  </si>
  <si>
    <t>Gastos de aseo y cafeterìa</t>
  </si>
  <si>
    <t>Gastos de transporte y comunicaciòn</t>
  </si>
  <si>
    <t>Impresos y pùblicaciones</t>
  </si>
  <si>
    <t>Combustibles, lubricantes y llantas</t>
  </si>
  <si>
    <t>Materiales y suministros</t>
  </si>
  <si>
    <t>Primas de seguros</t>
  </si>
  <si>
    <t>Seguros</t>
  </si>
  <si>
    <t>Servicios pùblicos</t>
  </si>
  <si>
    <t>Imprevistos</t>
  </si>
  <si>
    <t>Otros Gastos Generales</t>
  </si>
  <si>
    <t xml:space="preserve">Otros </t>
  </si>
  <si>
    <t>Compra equipo de oficina</t>
  </si>
  <si>
    <t>GASTOS DE FUNCIONAMIENTO</t>
  </si>
  <si>
    <t>Transferencias</t>
  </si>
  <si>
    <t>Mantenimiento y reparaciones</t>
  </si>
  <si>
    <t>INVERSION</t>
  </si>
  <si>
    <t>Planeaciòn y desarrollo socioeconòmico</t>
  </si>
  <si>
    <t>Integraciòn y desarrollo comunitario</t>
  </si>
  <si>
    <t>Vìas y transporte</t>
  </si>
  <si>
    <t>Desarrollo cultural</t>
  </si>
  <si>
    <t>Desarrollo educativo</t>
  </si>
  <si>
    <t>Desarrollo recreativo y deportivo</t>
  </si>
  <si>
    <t>Salud</t>
  </si>
  <si>
    <t>Protecciòn y asistencia social</t>
  </si>
  <si>
    <t>Servicios bàsicos</t>
  </si>
  <si>
    <t>Atenciòn al medio ambiente</t>
  </si>
  <si>
    <t>Vigilacìa y seguridad</t>
  </si>
  <si>
    <t>Infraestructura fìsica y equipamiento administrativo</t>
  </si>
  <si>
    <t>Programas, campañas y eventos</t>
  </si>
  <si>
    <t>Desarrollo rural</t>
  </si>
  <si>
    <t>Plan vivienda de interes social</t>
  </si>
  <si>
    <t>Directa fìsica</t>
  </si>
  <si>
    <t>Inversiòn Localidades</t>
  </si>
  <si>
    <t>TOTAL EGRESOS</t>
  </si>
  <si>
    <t>SALDO POR</t>
  </si>
  <si>
    <t>EJECUTAR</t>
  </si>
  <si>
    <t>Fuente. Informe de ejecuciòn presupuestal de la Contralorìa de Bogotà</t>
  </si>
  <si>
    <t xml:space="preserve">TOTAL </t>
  </si>
  <si>
    <t>FUNCIONAMIENTO</t>
  </si>
  <si>
    <t>DESARROLLO</t>
  </si>
  <si>
    <t>INTEGRACION</t>
  </si>
  <si>
    <t>TRANSPORTE</t>
  </si>
  <si>
    <t>CULTURAL</t>
  </si>
  <si>
    <t>EDUCATIVO</t>
  </si>
  <si>
    <t>DEPORTIVO</t>
  </si>
  <si>
    <t>SALUD</t>
  </si>
  <si>
    <t>PROTECCION Y</t>
  </si>
  <si>
    <t>ASISTENCIA SOCIAL</t>
  </si>
  <si>
    <t>SERVICIOS</t>
  </si>
  <si>
    <t>BASICOS</t>
  </si>
  <si>
    <t>ATENCION</t>
  </si>
  <si>
    <t>MEDIO AMBIENTE</t>
  </si>
  <si>
    <t>VIGILANCIA Y</t>
  </si>
  <si>
    <t>SEGURIDAD</t>
  </si>
  <si>
    <t>INFRAESTRUCTURA</t>
  </si>
  <si>
    <t>ADMINISTRATIVA</t>
  </si>
  <si>
    <t>CAMPAÑAS</t>
  </si>
  <si>
    <t>Y EVENTOS</t>
  </si>
  <si>
    <t>VIGENCIAS</t>
  </si>
  <si>
    <t>EXPIRADAS</t>
  </si>
  <si>
    <t>RURAL</t>
  </si>
  <si>
    <t xml:space="preserve">CONSOLIDADOFONDOS DE DESARROLLO LOCAL </t>
  </si>
  <si>
    <t>VIGENCIA FISCAL DE 1994</t>
  </si>
  <si>
    <t>%</t>
  </si>
  <si>
    <t>GASTOS DE PLANEACION Y VIAS Y DESARROLLO</t>
  </si>
  <si>
    <t>Miles de Pesos</t>
  </si>
  <si>
    <t>Fuente: Datos Recolectados, SIVICOF</t>
  </si>
  <si>
    <t>Preparó Subdirección de Estadística y Análisis Presupuestal y Financiero</t>
  </si>
  <si>
    <t>Vigente</t>
  </si>
  <si>
    <t>% Part.</t>
  </si>
  <si>
    <t>Total</t>
  </si>
  <si>
    <t>% Ejec.</t>
  </si>
  <si>
    <t>Usaquén</t>
  </si>
  <si>
    <t>Chapinero</t>
  </si>
  <si>
    <t>San Cristóbal</t>
  </si>
  <si>
    <t>Usme</t>
  </si>
  <si>
    <t>Tunjuelito</t>
  </si>
  <si>
    <t>Bosa</t>
  </si>
  <si>
    <t>Kennedy</t>
  </si>
  <si>
    <t>Fontibón</t>
  </si>
  <si>
    <t>Suba</t>
  </si>
  <si>
    <t>Barrios Unidos</t>
  </si>
  <si>
    <t>Teusaquillo</t>
  </si>
  <si>
    <t>Mártires</t>
  </si>
  <si>
    <t>Antonio Nariño</t>
  </si>
  <si>
    <t>Puente Aranda</t>
  </si>
  <si>
    <t>Candelaria</t>
  </si>
  <si>
    <t>Rafael Uribe</t>
  </si>
  <si>
    <t>Ciudad Bolívar</t>
  </si>
  <si>
    <t>Sumapaz</t>
  </si>
  <si>
    <t>Localidad</t>
  </si>
  <si>
    <t>Presupuesto</t>
  </si>
  <si>
    <t>Recaudos</t>
  </si>
  <si>
    <t>Ejecución</t>
  </si>
  <si>
    <t>Santafé</t>
  </si>
  <si>
    <t>Engativá</t>
  </si>
  <si>
    <t>Histórico Localidades 1994 - 2016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</si>
</sst>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_ * #,##0.00_ ;_ * \-#,##0.00_ ;_ * &quot;-&quot;??_ ;_ @_ "/>
    <numFmt numFmtId="165" formatCode="#,##0.0"/>
    <numFmt numFmtId="166" formatCode="0.0"/>
    <numFmt numFmtId="167" formatCode="_ * #,##0_ ;_ * \-#,##0_ ;_ * &quot;-&quot;??_ ;_ @_ "/>
    <numFmt numFmtId="168" formatCode="_ * #,##0.0_ ;_ * \-#,##0.0_ ;_ * &quot;-&quot;??_ ;_ @_ "/>
  </numFmts>
  <fonts count="12">
    <font>
      <sz val="12"/>
      <name val="Arial"/>
    </font>
    <font>
      <sz val="12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2"/>
      <name val="Arial"/>
      <family val="2"/>
    </font>
    <font>
      <u/>
      <sz val="12"/>
      <name val="Arial"/>
      <family val="2"/>
    </font>
    <font>
      <sz val="8"/>
      <name val="Arial"/>
      <family val="2"/>
    </font>
    <font>
      <b/>
      <sz val="10"/>
      <name val="Verdana"/>
      <family val="2"/>
    </font>
    <font>
      <sz val="8"/>
      <name val="Verdana"/>
      <family val="2"/>
    </font>
    <font>
      <b/>
      <sz val="8"/>
      <name val="Verdana"/>
      <family val="2"/>
    </font>
    <font>
      <b/>
      <sz val="18"/>
      <name val="Verdana"/>
      <family val="2"/>
    </font>
  </fonts>
  <fills count="4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theme="0" tint="-0.14999847407452621"/>
        <bgColor indexed="64"/>
      </patternFill>
    </fill>
  </fills>
  <borders count="4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30">
    <xf numFmtId="0" fontId="0" fillId="0" borderId="0" xfId="0"/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3" xfId="0" quotePrefix="1" applyFont="1" applyBorder="1" applyAlignment="1">
      <alignment horizontal="center"/>
    </xf>
    <xf numFmtId="0" fontId="5" fillId="0" borderId="0" xfId="0" applyFont="1"/>
    <xf numFmtId="165" fontId="0" fillId="0" borderId="0" xfId="0" applyNumberFormat="1"/>
    <xf numFmtId="165" fontId="4" fillId="0" borderId="0" xfId="0" applyNumberFormat="1" applyFont="1" applyBorder="1" applyAlignment="1">
      <alignment horizontal="center"/>
    </xf>
    <xf numFmtId="165" fontId="2" fillId="0" borderId="4" xfId="0" applyNumberFormat="1" applyFont="1" applyBorder="1" applyAlignment="1">
      <alignment horizontal="center"/>
    </xf>
    <xf numFmtId="0" fontId="0" fillId="0" borderId="4" xfId="0" applyBorder="1"/>
    <xf numFmtId="0" fontId="5" fillId="0" borderId="4" xfId="0" applyFont="1" applyBorder="1"/>
    <xf numFmtId="165" fontId="0" fillId="0" borderId="4" xfId="0" applyNumberFormat="1" applyBorder="1"/>
    <xf numFmtId="165" fontId="5" fillId="0" borderId="4" xfId="0" applyNumberFormat="1" applyFont="1" applyBorder="1" applyAlignment="1">
      <alignment horizontal="center"/>
    </xf>
    <xf numFmtId="165" fontId="5" fillId="0" borderId="4" xfId="0" applyNumberFormat="1" applyFont="1" applyBorder="1"/>
    <xf numFmtId="165" fontId="2" fillId="0" borderId="4" xfId="0" applyNumberFormat="1" applyFont="1" applyBorder="1"/>
    <xf numFmtId="165" fontId="3" fillId="0" borderId="5" xfId="0" applyNumberFormat="1" applyFont="1" applyBorder="1" applyAlignment="1">
      <alignment horizontal="right"/>
    </xf>
    <xf numFmtId="165" fontId="2" fillId="0" borderId="5" xfId="0" applyNumberFormat="1" applyFont="1" applyBorder="1" applyAlignment="1">
      <alignment horizontal="center"/>
    </xf>
    <xf numFmtId="0" fontId="2" fillId="0" borderId="5" xfId="0" quotePrefix="1" applyFont="1" applyBorder="1" applyAlignment="1">
      <alignment horizontal="center"/>
    </xf>
    <xf numFmtId="165" fontId="2" fillId="0" borderId="5" xfId="0" applyNumberFormat="1" applyFont="1" applyBorder="1" applyAlignment="1">
      <alignment horizontal="right"/>
    </xf>
    <xf numFmtId="0" fontId="0" fillId="0" borderId="6" xfId="0" applyBorder="1"/>
    <xf numFmtId="165" fontId="5" fillId="0" borderId="7" xfId="0" applyNumberFormat="1" applyFont="1" applyBorder="1"/>
    <xf numFmtId="165" fontId="2" fillId="0" borderId="7" xfId="0" applyNumberFormat="1" applyFont="1" applyBorder="1"/>
    <xf numFmtId="165" fontId="2" fillId="2" borderId="8" xfId="0" applyNumberFormat="1" applyFont="1" applyFill="1" applyBorder="1"/>
    <xf numFmtId="165" fontId="2" fillId="2" borderId="8" xfId="0" applyNumberFormat="1" applyFont="1" applyFill="1" applyBorder="1" applyAlignment="1">
      <alignment horizontal="center"/>
    </xf>
    <xf numFmtId="165" fontId="2" fillId="2" borderId="8" xfId="0" applyNumberFormat="1" applyFont="1" applyFill="1" applyBorder="1" applyAlignment="1">
      <alignment horizontal="right"/>
    </xf>
    <xf numFmtId="165" fontId="2" fillId="2" borderId="9" xfId="0" applyNumberFormat="1" applyFont="1" applyFill="1" applyBorder="1"/>
    <xf numFmtId="0" fontId="3" fillId="0" borderId="10" xfId="0" applyFont="1" applyBorder="1"/>
    <xf numFmtId="0" fontId="3" fillId="0" borderId="11" xfId="0" applyFont="1" applyBorder="1" applyAlignment="1">
      <alignment horizontal="center"/>
    </xf>
    <xf numFmtId="0" fontId="3" fillId="0" borderId="12" xfId="0" applyFont="1" applyBorder="1"/>
    <xf numFmtId="0" fontId="3" fillId="0" borderId="13" xfId="0" applyFont="1" applyBorder="1" applyAlignment="1">
      <alignment horizontal="center"/>
    </xf>
    <xf numFmtId="0" fontId="3" fillId="0" borderId="14" xfId="0" applyFont="1" applyBorder="1" applyAlignment="1">
      <alignment horizontal="center"/>
    </xf>
    <xf numFmtId="0" fontId="0" fillId="0" borderId="15" xfId="0" applyBorder="1"/>
    <xf numFmtId="0" fontId="0" fillId="0" borderId="16" xfId="0" applyBorder="1"/>
    <xf numFmtId="0" fontId="2" fillId="2" borderId="17" xfId="0" applyFont="1" applyFill="1" applyBorder="1"/>
    <xf numFmtId="165" fontId="2" fillId="2" borderId="18" xfId="0" applyNumberFormat="1" applyFont="1" applyFill="1" applyBorder="1"/>
    <xf numFmtId="0" fontId="2" fillId="2" borderId="19" xfId="0" applyFont="1" applyFill="1" applyBorder="1"/>
    <xf numFmtId="165" fontId="3" fillId="0" borderId="20" xfId="0" applyNumberFormat="1" applyFont="1" applyBorder="1" applyAlignment="1">
      <alignment horizontal="right"/>
    </xf>
    <xf numFmtId="0" fontId="2" fillId="0" borderId="21" xfId="0" applyFont="1" applyBorder="1" applyAlignment="1">
      <alignment horizontal="center"/>
    </xf>
    <xf numFmtId="165" fontId="0" fillId="0" borderId="6" xfId="0" applyNumberFormat="1" applyBorder="1"/>
    <xf numFmtId="0" fontId="5" fillId="0" borderId="7" xfId="0" applyFont="1" applyBorder="1"/>
    <xf numFmtId="165" fontId="2" fillId="0" borderId="6" xfId="0" applyNumberFormat="1" applyFont="1" applyBorder="1"/>
    <xf numFmtId="165" fontId="5" fillId="0" borderId="6" xfId="0" applyNumberFormat="1" applyFont="1" applyBorder="1"/>
    <xf numFmtId="165" fontId="0" fillId="0" borderId="22" xfId="0" applyNumberFormat="1" applyBorder="1"/>
    <xf numFmtId="165" fontId="0" fillId="0" borderId="23" xfId="0" applyNumberFormat="1" applyBorder="1"/>
    <xf numFmtId="165" fontId="5" fillId="0" borderId="23" xfId="0" applyNumberFormat="1" applyFont="1" applyBorder="1" applyAlignment="1">
      <alignment horizontal="center"/>
    </xf>
    <xf numFmtId="165" fontId="5" fillId="0" borderId="23" xfId="0" applyNumberFormat="1" applyFont="1" applyBorder="1"/>
    <xf numFmtId="165" fontId="5" fillId="0" borderId="24" xfId="0" applyNumberFormat="1" applyFont="1" applyBorder="1"/>
    <xf numFmtId="0" fontId="3" fillId="0" borderId="25" xfId="0" applyFont="1" applyBorder="1"/>
    <xf numFmtId="0" fontId="3" fillId="0" borderId="26" xfId="0" applyFont="1" applyBorder="1" applyAlignment="1">
      <alignment horizontal="center"/>
    </xf>
    <xf numFmtId="165" fontId="2" fillId="0" borderId="25" xfId="0" applyNumberFormat="1" applyFont="1" applyBorder="1" applyAlignment="1">
      <alignment horizontal="center"/>
    </xf>
    <xf numFmtId="165" fontId="5" fillId="0" borderId="27" xfId="0" applyNumberFormat="1" applyFont="1" applyBorder="1"/>
    <xf numFmtId="165" fontId="2" fillId="0" borderId="27" xfId="0" applyNumberFormat="1" applyFont="1" applyBorder="1"/>
    <xf numFmtId="165" fontId="5" fillId="0" borderId="26" xfId="0" applyNumberFormat="1" applyFont="1" applyBorder="1"/>
    <xf numFmtId="165" fontId="2" fillId="0" borderId="20" xfId="0" applyNumberFormat="1" applyFont="1" applyBorder="1" applyAlignment="1">
      <alignment horizontal="right"/>
    </xf>
    <xf numFmtId="165" fontId="2" fillId="0" borderId="21" xfId="0" applyNumberFormat="1" applyFont="1" applyBorder="1" applyAlignment="1">
      <alignment horizontal="right"/>
    </xf>
    <xf numFmtId="165" fontId="5" fillId="0" borderId="7" xfId="0" applyNumberFormat="1" applyFont="1" applyBorder="1" applyAlignment="1">
      <alignment horizontal="right"/>
    </xf>
    <xf numFmtId="0" fontId="5" fillId="0" borderId="6" xfId="0" applyFont="1" applyBorder="1"/>
    <xf numFmtId="165" fontId="2" fillId="0" borderId="7" xfId="0" applyNumberFormat="1" applyFont="1" applyBorder="1" applyAlignment="1">
      <alignment horizontal="right"/>
    </xf>
    <xf numFmtId="165" fontId="5" fillId="0" borderId="22" xfId="0" applyNumberFormat="1" applyFont="1" applyBorder="1"/>
    <xf numFmtId="165" fontId="5" fillId="0" borderId="24" xfId="0" applyNumberFormat="1" applyFont="1" applyBorder="1" applyAlignment="1">
      <alignment horizontal="right"/>
    </xf>
    <xf numFmtId="0" fontId="2" fillId="0" borderId="28" xfId="0" applyNumberFormat="1" applyFont="1" applyBorder="1" applyAlignment="1">
      <alignment horizontal="justify" vertical="justify" wrapText="1"/>
    </xf>
    <xf numFmtId="0" fontId="5" fillId="0" borderId="29" xfId="0" applyNumberFormat="1" applyFont="1" applyBorder="1" applyAlignment="1">
      <alignment horizontal="justify" vertical="justify" wrapText="1"/>
    </xf>
    <xf numFmtId="0" fontId="2" fillId="0" borderId="29" xfId="0" applyNumberFormat="1" applyFont="1" applyBorder="1" applyAlignment="1">
      <alignment horizontal="justify" vertical="justify" wrapText="1"/>
    </xf>
    <xf numFmtId="0" fontId="6" fillId="0" borderId="29" xfId="0" applyNumberFormat="1" applyFont="1" applyBorder="1" applyAlignment="1">
      <alignment horizontal="justify" vertical="justify" wrapText="1"/>
    </xf>
    <xf numFmtId="0" fontId="5" fillId="0" borderId="30" xfId="0" applyNumberFormat="1" applyFont="1" applyBorder="1" applyAlignment="1">
      <alignment horizontal="justify" vertical="justify" wrapText="1"/>
    </xf>
    <xf numFmtId="0" fontId="9" fillId="0" borderId="0" xfId="0" applyFont="1" applyBorder="1" applyAlignment="1">
      <alignment vertical="center"/>
    </xf>
    <xf numFmtId="0" fontId="9" fillId="0" borderId="0" xfId="0" applyFont="1" applyAlignment="1">
      <alignment vertical="center"/>
    </xf>
    <xf numFmtId="0" fontId="10" fillId="0" borderId="0" xfId="0" applyFont="1" applyAlignment="1">
      <alignment horizontal="center" vertical="center"/>
    </xf>
    <xf numFmtId="0" fontId="9" fillId="0" borderId="39" xfId="0" quotePrefix="1" applyFont="1" applyFill="1" applyBorder="1" applyAlignment="1">
      <alignment horizontal="left" vertical="center"/>
    </xf>
    <xf numFmtId="3" fontId="9" fillId="0" borderId="35" xfId="0" applyNumberFormat="1" applyFont="1" applyFill="1" applyBorder="1" applyAlignment="1">
      <alignment vertical="center"/>
    </xf>
    <xf numFmtId="165" fontId="9" fillId="0" borderId="35" xfId="0" applyNumberFormat="1" applyFont="1" applyFill="1" applyBorder="1" applyAlignment="1">
      <alignment vertical="center"/>
    </xf>
    <xf numFmtId="0" fontId="9" fillId="0" borderId="39" xfId="0" applyFont="1" applyFill="1" applyBorder="1" applyAlignment="1">
      <alignment vertical="center"/>
    </xf>
    <xf numFmtId="0" fontId="9" fillId="0" borderId="0" xfId="0" applyFont="1" applyBorder="1" applyAlignment="1">
      <alignment horizontal="center" vertical="center" wrapText="1"/>
    </xf>
    <xf numFmtId="3" fontId="10" fillId="0" borderId="0" xfId="0" applyNumberFormat="1" applyFont="1" applyFill="1" applyBorder="1" applyAlignment="1">
      <alignment vertical="center"/>
    </xf>
    <xf numFmtId="165" fontId="10" fillId="0" borderId="0" xfId="0" applyNumberFormat="1" applyFont="1" applyFill="1" applyBorder="1" applyAlignment="1">
      <alignment vertical="center"/>
    </xf>
    <xf numFmtId="166" fontId="10" fillId="0" borderId="0" xfId="0" applyNumberFormat="1" applyFont="1" applyFill="1" applyBorder="1" applyAlignment="1">
      <alignment vertical="center"/>
    </xf>
    <xf numFmtId="4" fontId="10" fillId="0" borderId="0" xfId="0" applyNumberFormat="1" applyFont="1" applyFill="1" applyBorder="1" applyAlignment="1">
      <alignment vertical="center"/>
    </xf>
    <xf numFmtId="165" fontId="10" fillId="0" borderId="0" xfId="0" applyNumberFormat="1" applyFont="1" applyFill="1" applyBorder="1" applyAlignment="1">
      <alignment horizontal="right" vertical="center"/>
    </xf>
    <xf numFmtId="166" fontId="10" fillId="0" borderId="0" xfId="0" applyNumberFormat="1" applyFont="1" applyFill="1" applyBorder="1" applyAlignment="1">
      <alignment horizontal="right" vertical="center"/>
    </xf>
    <xf numFmtId="3" fontId="10" fillId="0" borderId="0" xfId="0" applyNumberFormat="1" applyFont="1" applyFill="1" applyBorder="1" applyAlignment="1">
      <alignment horizontal="right" vertical="center"/>
    </xf>
    <xf numFmtId="167" fontId="10" fillId="0" borderId="0" xfId="1" applyNumberFormat="1" applyFont="1" applyFill="1" applyBorder="1" applyAlignment="1">
      <alignment horizontal="right" vertical="center"/>
    </xf>
    <xf numFmtId="167" fontId="10" fillId="0" borderId="0" xfId="1" applyNumberFormat="1" applyFont="1" applyFill="1" applyBorder="1" applyAlignment="1">
      <alignment vertical="center"/>
    </xf>
    <xf numFmtId="165" fontId="9" fillId="0" borderId="0" xfId="0" applyNumberFormat="1" applyFont="1" applyAlignment="1">
      <alignment vertical="center"/>
    </xf>
    <xf numFmtId="1" fontId="9" fillId="0" borderId="0" xfId="0" applyNumberFormat="1" applyFont="1" applyAlignment="1">
      <alignment vertical="center"/>
    </xf>
    <xf numFmtId="3" fontId="9" fillId="0" borderId="0" xfId="0" applyNumberFormat="1" applyFont="1" applyAlignment="1">
      <alignment vertical="center"/>
    </xf>
    <xf numFmtId="3" fontId="9" fillId="0" borderId="0" xfId="0" applyNumberFormat="1" applyFont="1" applyAlignment="1">
      <alignment horizontal="right" vertical="center"/>
    </xf>
    <xf numFmtId="166" fontId="9" fillId="0" borderId="0" xfId="0" applyNumberFormat="1" applyFont="1" applyAlignment="1">
      <alignment vertical="center"/>
    </xf>
    <xf numFmtId="166" fontId="9" fillId="0" borderId="36" xfId="0" applyNumberFormat="1" applyFont="1" applyFill="1" applyBorder="1" applyAlignment="1">
      <alignment vertical="center"/>
    </xf>
    <xf numFmtId="168" fontId="9" fillId="0" borderId="35" xfId="1" applyNumberFormat="1" applyFont="1" applyFill="1" applyBorder="1" applyAlignment="1">
      <alignment vertical="center"/>
    </xf>
    <xf numFmtId="168" fontId="9" fillId="0" borderId="36" xfId="1" applyNumberFormat="1" applyFont="1" applyFill="1" applyBorder="1" applyAlignment="1">
      <alignment vertical="center"/>
    </xf>
    <xf numFmtId="167" fontId="9" fillId="0" borderId="38" xfId="1" quotePrefix="1" applyNumberFormat="1" applyFont="1" applyFill="1" applyBorder="1" applyAlignment="1">
      <alignment horizontal="left" vertical="center"/>
    </xf>
    <xf numFmtId="167" fontId="9" fillId="0" borderId="35" xfId="1" applyNumberFormat="1" applyFont="1" applyFill="1" applyBorder="1" applyAlignment="1">
      <alignment vertical="center"/>
    </xf>
    <xf numFmtId="167" fontId="9" fillId="0" borderId="38" xfId="1" applyNumberFormat="1" applyFont="1" applyFill="1" applyBorder="1" applyAlignment="1">
      <alignment vertical="center"/>
    </xf>
    <xf numFmtId="0" fontId="10" fillId="3" borderId="35" xfId="0" applyFont="1" applyFill="1" applyBorder="1" applyAlignment="1">
      <alignment horizontal="center" vertical="center"/>
    </xf>
    <xf numFmtId="0" fontId="10" fillId="3" borderId="23" xfId="0" applyFont="1" applyFill="1" applyBorder="1" applyAlignment="1">
      <alignment horizontal="center" vertical="center"/>
    </xf>
    <xf numFmtId="0" fontId="10" fillId="3" borderId="23" xfId="0" applyFont="1" applyFill="1" applyBorder="1" applyAlignment="1">
      <alignment horizontal="center" vertical="center" wrapText="1"/>
    </xf>
    <xf numFmtId="0" fontId="10" fillId="3" borderId="32" xfId="0" applyFont="1" applyFill="1" applyBorder="1" applyAlignment="1">
      <alignment horizontal="center" vertical="center"/>
    </xf>
    <xf numFmtId="0" fontId="10" fillId="3" borderId="24" xfId="0" applyFont="1" applyFill="1" applyBorder="1" applyAlignment="1">
      <alignment horizontal="center" vertical="center"/>
    </xf>
    <xf numFmtId="0" fontId="10" fillId="3" borderId="17" xfId="0" applyFont="1" applyFill="1" applyBorder="1" applyAlignment="1">
      <alignment horizontal="center" vertical="center"/>
    </xf>
    <xf numFmtId="167" fontId="10" fillId="3" borderId="31" xfId="1" applyNumberFormat="1" applyFont="1" applyFill="1" applyBorder="1" applyAlignment="1">
      <alignment horizontal="center" vertical="center"/>
    </xf>
    <xf numFmtId="167" fontId="10" fillId="3" borderId="8" xfId="1" applyNumberFormat="1" applyFont="1" applyFill="1" applyBorder="1" applyAlignment="1">
      <alignment vertical="center"/>
    </xf>
    <xf numFmtId="168" fontId="10" fillId="3" borderId="8" xfId="1" applyNumberFormat="1" applyFont="1" applyFill="1" applyBorder="1" applyAlignment="1">
      <alignment vertical="center"/>
    </xf>
    <xf numFmtId="168" fontId="10" fillId="3" borderId="9" xfId="1" applyNumberFormat="1" applyFont="1" applyFill="1" applyBorder="1" applyAlignment="1">
      <alignment vertical="center"/>
    </xf>
    <xf numFmtId="167" fontId="10" fillId="3" borderId="31" xfId="1" applyNumberFormat="1" applyFont="1" applyFill="1" applyBorder="1" applyAlignment="1">
      <alignment vertical="center"/>
    </xf>
    <xf numFmtId="3" fontId="10" fillId="3" borderId="8" xfId="0" applyNumberFormat="1" applyFont="1" applyFill="1" applyBorder="1" applyAlignment="1">
      <alignment vertical="center"/>
    </xf>
    <xf numFmtId="165" fontId="10" fillId="3" borderId="8" xfId="0" applyNumberFormat="1" applyFont="1" applyFill="1" applyBorder="1" applyAlignment="1">
      <alignment vertical="center"/>
    </xf>
    <xf numFmtId="166" fontId="10" fillId="3" borderId="9" xfId="0" applyNumberFormat="1" applyFont="1" applyFill="1" applyBorder="1" applyAlignment="1">
      <alignment vertical="center"/>
    </xf>
    <xf numFmtId="0" fontId="8" fillId="0" borderId="0" xfId="0" applyFont="1" applyFill="1" applyAlignment="1">
      <alignment vertical="center" wrapText="1"/>
    </xf>
    <xf numFmtId="0" fontId="8" fillId="0" borderId="43" xfId="0" applyFont="1" applyFill="1" applyBorder="1" applyAlignment="1">
      <alignment horizontal="right" wrapText="1"/>
    </xf>
    <xf numFmtId="0" fontId="11" fillId="0" borderId="0" xfId="0" applyFont="1" applyAlignment="1">
      <alignment horizontal="center" vertical="center"/>
    </xf>
    <xf numFmtId="0" fontId="10" fillId="3" borderId="39" xfId="0" applyFont="1" applyFill="1" applyBorder="1" applyAlignment="1">
      <alignment horizontal="center" vertical="center"/>
    </xf>
    <xf numFmtId="0" fontId="10" fillId="3" borderId="40" xfId="0" applyFont="1" applyFill="1" applyBorder="1" applyAlignment="1">
      <alignment horizontal="center" vertical="center"/>
    </xf>
    <xf numFmtId="0" fontId="10" fillId="3" borderId="42" xfId="0" applyFont="1" applyFill="1" applyBorder="1" applyAlignment="1">
      <alignment horizontal="center" vertical="center"/>
    </xf>
    <xf numFmtId="0" fontId="10" fillId="3" borderId="17" xfId="0" applyFont="1" applyFill="1" applyBorder="1" applyAlignment="1">
      <alignment horizontal="center" vertical="center"/>
    </xf>
    <xf numFmtId="0" fontId="10" fillId="3" borderId="33" xfId="0" applyFont="1" applyFill="1" applyBorder="1" applyAlignment="1">
      <alignment horizontal="center" vertical="center"/>
    </xf>
    <xf numFmtId="0" fontId="10" fillId="3" borderId="37" xfId="0" applyFont="1" applyFill="1" applyBorder="1" applyAlignment="1">
      <alignment horizontal="center" vertical="center"/>
    </xf>
    <xf numFmtId="0" fontId="10" fillId="3" borderId="38" xfId="0" applyFont="1" applyFill="1" applyBorder="1" applyAlignment="1">
      <alignment horizontal="center" vertical="center"/>
    </xf>
    <xf numFmtId="0" fontId="10" fillId="3" borderId="34" xfId="0" applyFont="1" applyFill="1" applyBorder="1" applyAlignment="1">
      <alignment horizontal="center" vertical="center"/>
    </xf>
    <xf numFmtId="0" fontId="10" fillId="3" borderId="0" xfId="0" applyFont="1" applyFill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0" fillId="3" borderId="12" xfId="0" applyFont="1" applyFill="1" applyBorder="1" applyAlignment="1">
      <alignment horizontal="center" vertical="center"/>
    </xf>
    <xf numFmtId="0" fontId="10" fillId="3" borderId="41" xfId="0" applyFont="1" applyFill="1" applyBorder="1" applyAlignment="1">
      <alignment horizontal="center" vertical="center"/>
    </xf>
    <xf numFmtId="0" fontId="10" fillId="3" borderId="13" xfId="0" applyFont="1" applyFill="1" applyBorder="1" applyAlignment="1">
      <alignment horizontal="center" vertical="center"/>
    </xf>
    <xf numFmtId="0" fontId="9" fillId="0" borderId="0" xfId="0" applyFont="1" applyBorder="1" applyAlignment="1">
      <alignment horizontal="left" vertical="center" wrapText="1"/>
    </xf>
    <xf numFmtId="0" fontId="3" fillId="0" borderId="20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21" xfId="0" applyFont="1" applyBorder="1" applyAlignment="1">
      <alignment horizontal="center"/>
    </xf>
    <xf numFmtId="165" fontId="2" fillId="0" borderId="0" xfId="0" quotePrefix="1" applyNumberFormat="1" applyFont="1" applyAlignment="1">
      <alignment horizontal="center"/>
    </xf>
    <xf numFmtId="165" fontId="2" fillId="0" borderId="0" xfId="0" applyNumberFormat="1" applyFont="1" applyAlignment="1">
      <alignment horizontal="center"/>
    </xf>
    <xf numFmtId="165" fontId="3" fillId="0" borderId="0" xfId="0" quotePrefix="1" applyNumberFormat="1" applyFont="1" applyBorder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542925</xdr:colOff>
      <xdr:row>0</xdr:row>
      <xdr:rowOff>38100</xdr:rowOff>
    </xdr:from>
    <xdr:to>
      <xdr:col>0</xdr:col>
      <xdr:colOff>3781425</xdr:colOff>
      <xdr:row>8</xdr:row>
      <xdr:rowOff>235695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42925" y="38100"/>
          <a:ext cx="3238500" cy="193114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G66"/>
  <sheetViews>
    <sheetView showGridLines="0" tabSelected="1" zoomScaleNormal="100" workbookViewId="0">
      <pane xSplit="1" ySplit="12" topLeftCell="DS13" activePane="bottomRight" state="frozen"/>
      <selection pane="topRight" activeCell="B1" sqref="B1"/>
      <selection pane="bottomLeft" activeCell="A6" sqref="A6"/>
      <selection pane="bottomRight" sqref="A1:XFD1048576"/>
    </sheetView>
  </sheetViews>
  <sheetFormatPr baseColWidth="10" defaultColWidth="10.88671875" defaultRowHeight="14.1" customHeight="1" outlineLevelCol="1"/>
  <cols>
    <col min="1" max="1" width="48.5546875" style="66" customWidth="1"/>
    <col min="2" max="2" width="9" style="66" hidden="1" customWidth="1"/>
    <col min="3" max="3" width="9.77734375" style="66" hidden="1" customWidth="1" outlineLevel="1"/>
    <col min="4" max="4" width="6.5546875" style="66" hidden="1" customWidth="1" outlineLevel="1"/>
    <col min="5" max="5" width="13.77734375" style="66" hidden="1" customWidth="1" outlineLevel="1"/>
    <col min="6" max="6" width="9.88671875" style="66" hidden="1" customWidth="1" outlineLevel="1"/>
    <col min="7" max="7" width="10.6640625" style="66" hidden="1" customWidth="1" outlineLevel="1"/>
    <col min="8" max="8" width="10" style="66" hidden="1" customWidth="1" outlineLevel="1"/>
    <col min="9" max="9" width="8" style="66" hidden="1" customWidth="1" outlineLevel="1"/>
    <col min="10" max="10" width="9" style="66" hidden="1" customWidth="1" outlineLevel="1"/>
    <col min="11" max="11" width="8.88671875" style="66" hidden="1" customWidth="1" outlineLevel="1"/>
    <col min="12" max="12" width="7.88671875" style="66" hidden="1" customWidth="1" outlineLevel="1"/>
    <col min="13" max="13" width="15.21875" style="66" hidden="1" customWidth="1" outlineLevel="1"/>
    <col min="14" max="14" width="8.44140625" style="66" hidden="1" customWidth="1" outlineLevel="1"/>
    <col min="15" max="15" width="13.21875" style="66" hidden="1" customWidth="1" outlineLevel="1"/>
    <col min="16" max="16" width="10.6640625" style="66" hidden="1" customWidth="1" outlineLevel="1"/>
    <col min="17" max="17" width="14.44140625" style="66" hidden="1" customWidth="1" outlineLevel="1"/>
    <col min="18" max="18" width="8.5546875" style="66" hidden="1" customWidth="1" outlineLevel="1"/>
    <col min="19" max="19" width="8.88671875" style="66" hidden="1" customWidth="1" outlineLevel="1"/>
    <col min="20" max="20" width="9.88671875" style="66" hidden="1" customWidth="1" outlineLevel="1"/>
    <col min="21" max="21" width="9.77734375" style="66" hidden="1" customWidth="1" outlineLevel="1"/>
    <col min="22" max="22" width="5.77734375" style="66" hidden="1" customWidth="1" outlineLevel="1"/>
    <col min="23" max="23" width="9" style="66" customWidth="1" outlineLevel="1"/>
    <col min="24" max="24" width="9.33203125" style="66" customWidth="1" outlineLevel="1"/>
    <col min="25" max="25" width="6.5546875" style="66" customWidth="1" outlineLevel="1"/>
    <col min="26" max="26" width="8.77734375" style="66" customWidth="1" outlineLevel="1"/>
    <col min="27" max="27" width="3.88671875" style="66" customWidth="1" outlineLevel="1"/>
    <col min="28" max="28" width="9" style="66" customWidth="1" outlineLevel="1"/>
    <col min="29" max="29" width="9.33203125" style="66" customWidth="1" outlineLevel="1"/>
    <col min="30" max="30" width="6.5546875" style="66" customWidth="1" outlineLevel="1"/>
    <col min="31" max="31" width="9" style="66" customWidth="1" outlineLevel="1"/>
    <col min="32" max="32" width="4.21875" style="66" customWidth="1" outlineLevel="1"/>
    <col min="33" max="33" width="9" style="66" customWidth="1" outlineLevel="1"/>
    <col min="34" max="34" width="9.6640625" style="66" customWidth="1" outlineLevel="1"/>
    <col min="35" max="35" width="6.5546875" style="66" customWidth="1" outlineLevel="1"/>
    <col min="36" max="36" width="9.6640625" style="66" customWidth="1" outlineLevel="1"/>
    <col min="37" max="37" width="3.88671875" style="66" customWidth="1" outlineLevel="1"/>
    <col min="38" max="38" width="9" style="66" customWidth="1" outlineLevel="1"/>
    <col min="39" max="39" width="9.6640625" style="66" customWidth="1" outlineLevel="1"/>
    <col min="40" max="40" width="6.5546875" style="66" customWidth="1" outlineLevel="1"/>
    <col min="41" max="41" width="9.6640625" style="66" customWidth="1" outlineLevel="1"/>
    <col min="42" max="42" width="4.21875" style="66" customWidth="1" outlineLevel="1"/>
    <col min="43" max="43" width="9" style="66" customWidth="1" outlineLevel="1"/>
    <col min="44" max="44" width="9.6640625" style="66" customWidth="1" outlineLevel="1"/>
    <col min="45" max="45" width="6.5546875" style="66" customWidth="1" outlineLevel="1"/>
    <col min="46" max="46" width="9.6640625" style="66" customWidth="1" outlineLevel="1"/>
    <col min="47" max="47" width="4.21875" style="66" customWidth="1" outlineLevel="1"/>
    <col min="48" max="48" width="9" style="66" customWidth="1" outlineLevel="1"/>
    <col min="49" max="49" width="9.6640625" style="66" customWidth="1" outlineLevel="1"/>
    <col min="50" max="50" width="6.5546875" style="66" customWidth="1" outlineLevel="1"/>
    <col min="51" max="51" width="9.6640625" style="66" customWidth="1" outlineLevel="1"/>
    <col min="52" max="52" width="3.88671875" style="66" customWidth="1" outlineLevel="1"/>
    <col min="53" max="53" width="9" style="66" customWidth="1" outlineLevel="1"/>
    <col min="54" max="54" width="9.6640625" style="66" customWidth="1" outlineLevel="1"/>
    <col min="55" max="55" width="6.5546875" style="66" customWidth="1" outlineLevel="1"/>
    <col min="56" max="56" width="9.6640625" style="66" customWidth="1" outlineLevel="1"/>
    <col min="57" max="57" width="4.21875" style="66" customWidth="1" outlineLevel="1"/>
    <col min="58" max="58" width="9" style="66" customWidth="1" outlineLevel="1"/>
    <col min="59" max="59" width="9.88671875" style="66" customWidth="1" outlineLevel="1"/>
    <col min="60" max="60" width="6.5546875" style="66" customWidth="1" outlineLevel="1"/>
    <col min="61" max="61" width="9.6640625" style="66" customWidth="1" outlineLevel="1"/>
    <col min="62" max="62" width="4.21875" style="66" customWidth="1" outlineLevel="1"/>
    <col min="63" max="63" width="10.5546875" style="66" customWidth="1" outlineLevel="1"/>
    <col min="64" max="64" width="9.6640625" style="66" customWidth="1" outlineLevel="1"/>
    <col min="65" max="65" width="6.5546875" style="66" customWidth="1" outlineLevel="1"/>
    <col min="66" max="66" width="9.88671875" style="66" customWidth="1" outlineLevel="1"/>
    <col min="67" max="67" width="4.21875" style="66" customWidth="1" outlineLevel="1"/>
    <col min="68" max="68" width="10.5546875" style="66" customWidth="1" outlineLevel="1"/>
    <col min="69" max="69" width="9.88671875" style="66" customWidth="1" outlineLevel="1"/>
    <col min="70" max="70" width="6.5546875" style="66" customWidth="1" outlineLevel="1"/>
    <col min="71" max="71" width="9.88671875" style="66" customWidth="1" outlineLevel="1"/>
    <col min="72" max="72" width="3.88671875" style="66" customWidth="1" outlineLevel="1"/>
    <col min="73" max="73" width="10.5546875" style="66" customWidth="1" outlineLevel="1"/>
    <col min="74" max="74" width="9.6640625" style="66" customWidth="1" outlineLevel="1"/>
    <col min="75" max="75" width="6.5546875" style="66" customWidth="1" outlineLevel="1"/>
    <col min="76" max="76" width="9.88671875" style="66" customWidth="1" outlineLevel="1"/>
    <col min="77" max="77" width="3.88671875" style="66" customWidth="1" outlineLevel="1"/>
    <col min="78" max="78" width="10.5546875" style="66" customWidth="1" outlineLevel="1"/>
    <col min="79" max="79" width="9.6640625" style="66" customWidth="1" outlineLevel="1"/>
    <col min="80" max="80" width="6.5546875" style="66" customWidth="1" outlineLevel="1"/>
    <col min="81" max="81" width="9.6640625" style="66" customWidth="1" outlineLevel="1"/>
    <col min="82" max="82" width="4.21875" style="66" customWidth="1" outlineLevel="1"/>
    <col min="83" max="83" width="10.5546875" style="66" customWidth="1" outlineLevel="1"/>
    <col min="84" max="84" width="9.88671875" style="66" customWidth="1" outlineLevel="1"/>
    <col min="85" max="85" width="6.5546875" style="66" customWidth="1" outlineLevel="1"/>
    <col min="86" max="86" width="9.6640625" style="66" customWidth="1" outlineLevel="1"/>
    <col min="87" max="87" width="6.6640625" style="66" customWidth="1" outlineLevel="1"/>
    <col min="88" max="88" width="10.5546875" style="66" customWidth="1" outlineLevel="1"/>
    <col min="89" max="89" width="9.6640625" style="66" customWidth="1" outlineLevel="1"/>
    <col min="90" max="90" width="6.5546875" style="66" customWidth="1" outlineLevel="1"/>
    <col min="91" max="91" width="9.6640625" style="66" customWidth="1" outlineLevel="1"/>
    <col min="92" max="92" width="6.6640625" style="66" customWidth="1" outlineLevel="1"/>
    <col min="93" max="93" width="10.5546875" style="66" customWidth="1" outlineLevel="1"/>
    <col min="94" max="94" width="9.6640625" style="66" customWidth="1" outlineLevel="1"/>
    <col min="95" max="95" width="6.5546875" style="66" customWidth="1" outlineLevel="1"/>
    <col min="96" max="96" width="9.6640625" style="66" customWidth="1" outlineLevel="1"/>
    <col min="97" max="97" width="6.6640625" style="66" customWidth="1" outlineLevel="1"/>
    <col min="98" max="98" width="10.5546875" style="66" customWidth="1" outlineLevel="1"/>
    <col min="99" max="99" width="9.6640625" style="66" customWidth="1" outlineLevel="1"/>
    <col min="100" max="100" width="6.5546875" style="66" customWidth="1" outlineLevel="1"/>
    <col min="101" max="101" width="9.88671875" style="66" customWidth="1" outlineLevel="1"/>
    <col min="102" max="102" width="6.6640625" style="66" customWidth="1" outlineLevel="1"/>
    <col min="103" max="103" width="10.5546875" style="66" bestFit="1" customWidth="1"/>
    <col min="104" max="104" width="9.6640625" style="66" bestFit="1" customWidth="1"/>
    <col min="105" max="105" width="6.21875" style="66" bestFit="1" customWidth="1"/>
    <col min="106" max="106" width="9.6640625" style="66" bestFit="1" customWidth="1"/>
    <col min="107" max="107" width="6.33203125" style="66" bestFit="1" customWidth="1"/>
    <col min="108" max="108" width="10.5546875" style="66" bestFit="1" customWidth="1"/>
    <col min="109" max="109" width="9.6640625" style="66" bestFit="1" customWidth="1"/>
    <col min="110" max="110" width="6.21875" style="66" bestFit="1" customWidth="1"/>
    <col min="111" max="111" width="9.6640625" style="66" bestFit="1" customWidth="1"/>
    <col min="112" max="112" width="6.33203125" style="66" bestFit="1" customWidth="1"/>
    <col min="113" max="113" width="10.5546875" style="66" bestFit="1" customWidth="1"/>
    <col min="114" max="114" width="9.6640625" style="66" bestFit="1" customWidth="1"/>
    <col min="115" max="115" width="6.21875" style="66" bestFit="1" customWidth="1"/>
    <col min="116" max="116" width="9.6640625" style="66" bestFit="1" customWidth="1"/>
    <col min="117" max="117" width="6.33203125" style="66" bestFit="1" customWidth="1"/>
    <col min="118" max="118" width="10.5546875" style="66" bestFit="1" customWidth="1"/>
    <col min="119" max="119" width="9.6640625" style="66" bestFit="1" customWidth="1"/>
    <col min="120" max="120" width="6.21875" style="66" bestFit="1" customWidth="1"/>
    <col min="121" max="121" width="9.6640625" style="66" bestFit="1" customWidth="1"/>
    <col min="122" max="122" width="6.33203125" style="66" bestFit="1" customWidth="1"/>
    <col min="123" max="123" width="10.5546875" style="66" bestFit="1" customWidth="1"/>
    <col min="124" max="124" width="11" style="66" bestFit="1" customWidth="1"/>
    <col min="125" max="125" width="6.21875" style="66" bestFit="1" customWidth="1"/>
    <col min="126" max="126" width="11" style="66" bestFit="1" customWidth="1"/>
    <col min="127" max="127" width="6.33203125" style="66" bestFit="1" customWidth="1"/>
    <col min="128" max="128" width="10.5546875" style="66" bestFit="1" customWidth="1"/>
    <col min="129" max="129" width="11" style="66" bestFit="1" customWidth="1"/>
    <col min="130" max="130" width="6.21875" style="66" bestFit="1" customWidth="1"/>
    <col min="131" max="131" width="11" style="66" bestFit="1" customWidth="1"/>
    <col min="132" max="132" width="6.33203125" style="66" bestFit="1" customWidth="1"/>
    <col min="133" max="133" width="10.5546875" style="66" bestFit="1" customWidth="1"/>
    <col min="134" max="134" width="11" style="66" bestFit="1" customWidth="1"/>
    <col min="135" max="135" width="6.21875" style="66" bestFit="1" customWidth="1"/>
    <col min="136" max="136" width="11" style="66" bestFit="1" customWidth="1"/>
    <col min="137" max="137" width="6.33203125" style="66" bestFit="1" customWidth="1"/>
  </cols>
  <sheetData>
    <row r="1" spans="1:137" ht="27" customHeight="1"/>
    <row r="2" spans="1:137" ht="22.5" customHeight="1"/>
    <row r="3" spans="1:137" ht="14.1" customHeight="1">
      <c r="A3" s="119"/>
      <c r="B3" s="119"/>
      <c r="C3" s="119"/>
      <c r="D3" s="119"/>
      <c r="E3" s="119"/>
      <c r="F3" s="119"/>
      <c r="G3" s="119"/>
      <c r="H3" s="119"/>
      <c r="I3" s="119"/>
      <c r="J3" s="119"/>
      <c r="K3" s="119"/>
      <c r="L3" s="119"/>
      <c r="M3" s="119"/>
      <c r="N3" s="119"/>
      <c r="O3" s="119"/>
      <c r="P3" s="119"/>
      <c r="Q3" s="119"/>
      <c r="R3" s="119"/>
      <c r="S3" s="119"/>
      <c r="T3" s="119"/>
      <c r="U3" s="119"/>
      <c r="V3" s="119"/>
      <c r="W3" s="67"/>
      <c r="DS3" s="109" t="s">
        <v>117</v>
      </c>
      <c r="DT3" s="109"/>
      <c r="DU3" s="109"/>
      <c r="DV3" s="109"/>
      <c r="DW3" s="109"/>
      <c r="DX3" s="109"/>
      <c r="DY3" s="109"/>
      <c r="DZ3" s="109"/>
      <c r="EA3" s="109"/>
      <c r="EB3" s="109"/>
      <c r="EC3" s="109"/>
      <c r="ED3" s="109"/>
      <c r="EE3" s="109"/>
      <c r="EF3" s="109"/>
      <c r="EG3" s="109"/>
    </row>
    <row r="4" spans="1:137" ht="19.5" customHeight="1">
      <c r="A4" s="67"/>
      <c r="B4" s="67"/>
      <c r="C4" s="67"/>
      <c r="D4" s="67"/>
      <c r="E4" s="67"/>
      <c r="F4" s="67"/>
      <c r="G4" s="67"/>
      <c r="H4" s="67"/>
      <c r="I4" s="67"/>
      <c r="J4" s="67"/>
      <c r="K4" s="67"/>
      <c r="L4" s="67"/>
      <c r="M4" s="67"/>
      <c r="N4" s="67"/>
      <c r="O4" s="67"/>
      <c r="P4" s="67"/>
      <c r="Q4" s="67"/>
      <c r="R4" s="67"/>
      <c r="S4" s="67"/>
      <c r="T4" s="67"/>
      <c r="U4" s="67"/>
      <c r="V4" s="67"/>
      <c r="W4" s="67"/>
      <c r="DS4" s="109"/>
      <c r="DT4" s="109"/>
      <c r="DU4" s="109"/>
      <c r="DV4" s="109"/>
      <c r="DW4" s="109"/>
      <c r="DX4" s="109"/>
      <c r="DY4" s="109"/>
      <c r="DZ4" s="109"/>
      <c r="EA4" s="109"/>
      <c r="EB4" s="109"/>
      <c r="EC4" s="109"/>
      <c r="ED4" s="109"/>
      <c r="EE4" s="109"/>
      <c r="EF4" s="109"/>
      <c r="EG4" s="109"/>
    </row>
    <row r="5" spans="1:137" ht="14.1" customHeight="1">
      <c r="A5" s="67"/>
      <c r="B5" s="67"/>
      <c r="C5" s="67"/>
      <c r="D5" s="67"/>
      <c r="E5" s="67"/>
      <c r="F5" s="67"/>
      <c r="G5" s="67"/>
      <c r="H5" s="67"/>
      <c r="I5" s="67"/>
      <c r="J5" s="67"/>
      <c r="K5" s="67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DS5" s="109"/>
      <c r="DT5" s="109"/>
      <c r="DU5" s="109"/>
      <c r="DV5" s="109"/>
      <c r="DW5" s="109"/>
      <c r="DX5" s="109"/>
      <c r="DY5" s="109"/>
      <c r="DZ5" s="109"/>
      <c r="EA5" s="109"/>
      <c r="EB5" s="109"/>
      <c r="EC5" s="109"/>
      <c r="ED5" s="109"/>
      <c r="EE5" s="109"/>
      <c r="EF5" s="109"/>
      <c r="EG5" s="109"/>
    </row>
    <row r="6" spans="1:137" ht="14.1" customHeight="1">
      <c r="A6" s="67"/>
      <c r="B6" s="67"/>
      <c r="C6" s="67"/>
      <c r="D6" s="67"/>
      <c r="E6" s="67"/>
      <c r="F6" s="67"/>
      <c r="G6" s="67"/>
      <c r="H6" s="67"/>
      <c r="I6" s="67"/>
      <c r="J6" s="67"/>
      <c r="K6" s="67"/>
      <c r="L6" s="67"/>
      <c r="M6" s="67"/>
      <c r="N6" s="67"/>
      <c r="O6" s="67"/>
      <c r="P6" s="67"/>
      <c r="Q6" s="67"/>
      <c r="R6" s="67"/>
      <c r="S6" s="67"/>
      <c r="T6" s="67"/>
      <c r="U6" s="67"/>
      <c r="V6" s="67"/>
      <c r="W6" s="67"/>
      <c r="DS6" s="109"/>
      <c r="DT6" s="109"/>
      <c r="DU6" s="109"/>
      <c r="DV6" s="109"/>
      <c r="DW6" s="109"/>
      <c r="DX6" s="109"/>
      <c r="DY6" s="109"/>
      <c r="DZ6" s="109"/>
      <c r="EA6" s="109"/>
      <c r="EB6" s="109"/>
      <c r="EC6" s="109"/>
      <c r="ED6" s="109"/>
      <c r="EE6" s="109"/>
      <c r="EF6" s="109"/>
      <c r="EG6" s="109"/>
    </row>
    <row r="7" spans="1:137" ht="14.1" customHeight="1">
      <c r="A7" s="107"/>
      <c r="B7" s="107"/>
      <c r="C7" s="107"/>
      <c r="D7" s="107"/>
      <c r="E7" s="107"/>
      <c r="F7" s="107"/>
      <c r="G7" s="107"/>
      <c r="H7" s="107"/>
      <c r="I7" s="107"/>
      <c r="J7" s="107"/>
      <c r="K7" s="107"/>
      <c r="L7" s="107"/>
      <c r="M7" s="107"/>
      <c r="N7" s="107"/>
      <c r="O7" s="107"/>
      <c r="P7" s="107"/>
      <c r="Q7" s="107"/>
      <c r="R7" s="107"/>
      <c r="S7" s="107"/>
      <c r="T7" s="107"/>
      <c r="U7" s="107"/>
      <c r="V7" s="107"/>
      <c r="W7" s="107"/>
      <c r="X7" s="107"/>
      <c r="Y7" s="107"/>
      <c r="Z7" s="107"/>
      <c r="AA7" s="107"/>
      <c r="AB7" s="107"/>
      <c r="AC7" s="107"/>
      <c r="AD7" s="107"/>
      <c r="AE7" s="107"/>
      <c r="AF7" s="107"/>
      <c r="AG7" s="107"/>
      <c r="AH7" s="107"/>
      <c r="AI7" s="107"/>
      <c r="AJ7" s="107"/>
      <c r="AK7" s="107"/>
      <c r="AL7" s="107"/>
      <c r="AM7" s="107"/>
      <c r="AN7" s="107"/>
      <c r="AO7" s="107"/>
      <c r="AP7" s="107"/>
      <c r="AQ7" s="107"/>
      <c r="AR7" s="107"/>
      <c r="AS7" s="107"/>
      <c r="AT7" s="107"/>
      <c r="AU7" s="107"/>
      <c r="AV7" s="107"/>
      <c r="AW7" s="107"/>
      <c r="AX7" s="107"/>
      <c r="AY7" s="107"/>
      <c r="AZ7" s="107"/>
      <c r="BA7" s="107"/>
      <c r="BB7" s="107"/>
      <c r="BC7" s="107"/>
      <c r="BD7" s="107"/>
      <c r="BE7" s="107"/>
      <c r="BF7" s="107"/>
      <c r="BG7" s="107"/>
      <c r="BH7" s="107"/>
      <c r="BI7" s="107"/>
      <c r="BJ7" s="107"/>
      <c r="BK7" s="107"/>
      <c r="BL7" s="107"/>
      <c r="BM7" s="107"/>
      <c r="BN7" s="107"/>
      <c r="BO7" s="107"/>
      <c r="BP7" s="107"/>
      <c r="BQ7" s="107"/>
      <c r="BR7" s="107"/>
      <c r="BS7" s="107"/>
      <c r="BT7" s="107"/>
      <c r="BU7" s="107"/>
      <c r="BV7" s="107"/>
      <c r="BW7" s="107"/>
      <c r="BX7" s="107"/>
      <c r="BY7" s="107"/>
      <c r="BZ7" s="107"/>
      <c r="CA7" s="107"/>
      <c r="CB7" s="107"/>
      <c r="CC7" s="107"/>
      <c r="CD7" s="107"/>
      <c r="CE7" s="107"/>
      <c r="CF7" s="107"/>
      <c r="CG7" s="107"/>
      <c r="CH7" s="107"/>
      <c r="CI7" s="107"/>
      <c r="CJ7" s="107"/>
      <c r="CK7" s="107"/>
      <c r="CL7" s="107"/>
      <c r="CM7" s="107"/>
      <c r="CN7" s="107"/>
      <c r="CO7" s="107"/>
      <c r="CP7" s="107"/>
      <c r="CQ7" s="107"/>
      <c r="CR7" s="107"/>
      <c r="CS7" s="107"/>
      <c r="CT7" s="107"/>
      <c r="CU7" s="107"/>
      <c r="CV7" s="107"/>
      <c r="CW7" s="107"/>
      <c r="CX7" s="107"/>
      <c r="CY7" s="107"/>
      <c r="CZ7" s="107"/>
      <c r="DA7" s="107"/>
      <c r="DB7" s="107"/>
      <c r="DC7" s="107"/>
      <c r="DD7" s="107"/>
      <c r="DE7" s="107"/>
      <c r="DF7" s="107"/>
      <c r="DG7" s="107"/>
      <c r="DH7" s="107"/>
      <c r="DI7" s="107"/>
      <c r="DJ7" s="107"/>
      <c r="DK7" s="107"/>
      <c r="DL7" s="107"/>
      <c r="DM7" s="107"/>
      <c r="DN7" s="107"/>
      <c r="DO7" s="107"/>
      <c r="DP7" s="107"/>
      <c r="DQ7" s="107"/>
      <c r="DR7" s="107"/>
      <c r="DS7" s="107"/>
      <c r="DT7" s="107"/>
      <c r="DU7" s="107"/>
      <c r="DV7" s="107"/>
      <c r="DW7" s="107"/>
      <c r="DX7" s="107"/>
      <c r="DY7" s="107"/>
      <c r="DZ7" s="107"/>
      <c r="EA7" s="107"/>
      <c r="EB7" s="107"/>
      <c r="EC7" s="107"/>
      <c r="ED7" s="107"/>
      <c r="EE7" s="107"/>
      <c r="EF7" s="107"/>
      <c r="EG7" s="107"/>
    </row>
    <row r="8" spans="1:137" ht="14.1" customHeight="1">
      <c r="A8" s="107"/>
      <c r="B8" s="107"/>
      <c r="C8" s="107"/>
      <c r="D8" s="107"/>
      <c r="E8" s="107"/>
      <c r="F8" s="107"/>
      <c r="G8" s="107"/>
      <c r="H8" s="107"/>
      <c r="I8" s="107"/>
      <c r="J8" s="107"/>
      <c r="K8" s="107"/>
      <c r="L8" s="107"/>
      <c r="M8" s="107"/>
      <c r="N8" s="107"/>
      <c r="O8" s="107"/>
      <c r="P8" s="107"/>
      <c r="Q8" s="107"/>
      <c r="R8" s="107"/>
      <c r="S8" s="107"/>
      <c r="T8" s="107"/>
      <c r="U8" s="107"/>
      <c r="V8" s="107"/>
      <c r="W8" s="107"/>
      <c r="X8" s="107"/>
      <c r="Y8" s="107"/>
      <c r="Z8" s="107"/>
      <c r="AA8" s="107"/>
      <c r="AB8" s="107"/>
      <c r="AC8" s="107"/>
      <c r="AD8" s="107"/>
      <c r="AE8" s="107"/>
      <c r="AF8" s="107"/>
      <c r="AG8" s="107"/>
      <c r="AH8" s="107"/>
      <c r="AI8" s="107"/>
      <c r="AJ8" s="107"/>
      <c r="AK8" s="107"/>
      <c r="AL8" s="107"/>
      <c r="AM8" s="107"/>
      <c r="AN8" s="107"/>
      <c r="AO8" s="107"/>
      <c r="AP8" s="107"/>
      <c r="AQ8" s="107"/>
      <c r="AR8" s="107"/>
      <c r="AS8" s="107"/>
      <c r="AT8" s="107"/>
      <c r="AU8" s="107"/>
      <c r="AV8" s="107"/>
      <c r="AW8" s="107"/>
      <c r="AX8" s="107"/>
      <c r="AY8" s="107"/>
      <c r="AZ8" s="107"/>
      <c r="BA8" s="107"/>
      <c r="BB8" s="107"/>
      <c r="BC8" s="107"/>
      <c r="BD8" s="107"/>
      <c r="BE8" s="107"/>
      <c r="BF8" s="107"/>
      <c r="BG8" s="107"/>
      <c r="BH8" s="107"/>
      <c r="BI8" s="107"/>
      <c r="BJ8" s="107"/>
      <c r="BK8" s="107"/>
      <c r="BL8" s="107"/>
      <c r="BM8" s="107"/>
      <c r="BN8" s="107"/>
      <c r="BO8" s="107"/>
      <c r="BP8" s="107"/>
      <c r="BQ8" s="107"/>
      <c r="BR8" s="107"/>
      <c r="BS8" s="107"/>
      <c r="BT8" s="107"/>
      <c r="BU8" s="107"/>
      <c r="BV8" s="107"/>
      <c r="BW8" s="107"/>
      <c r="BX8" s="107"/>
      <c r="BY8" s="107"/>
      <c r="BZ8" s="107"/>
      <c r="CA8" s="107"/>
      <c r="CB8" s="107"/>
      <c r="CC8" s="107"/>
      <c r="CD8" s="107"/>
      <c r="CE8" s="107"/>
      <c r="CF8" s="107"/>
      <c r="CG8" s="107"/>
      <c r="CH8" s="107"/>
      <c r="CI8" s="107"/>
      <c r="CJ8" s="107"/>
      <c r="CK8" s="107"/>
      <c r="CL8" s="107"/>
      <c r="CM8" s="107"/>
      <c r="CN8" s="107"/>
      <c r="CO8" s="107"/>
      <c r="CP8" s="107"/>
      <c r="CQ8" s="107"/>
      <c r="CR8" s="107"/>
      <c r="CS8" s="107"/>
      <c r="CT8" s="107"/>
      <c r="CU8" s="107"/>
      <c r="CV8" s="107"/>
      <c r="CW8" s="107"/>
      <c r="CX8" s="107"/>
      <c r="CY8" s="107"/>
      <c r="CZ8" s="107"/>
      <c r="DA8" s="107"/>
      <c r="DB8" s="107"/>
      <c r="DC8" s="107"/>
      <c r="DD8" s="107"/>
      <c r="DE8" s="107"/>
      <c r="DF8" s="107"/>
      <c r="DG8" s="107"/>
      <c r="DH8" s="107"/>
      <c r="DI8" s="107"/>
      <c r="DJ8" s="107"/>
      <c r="DK8" s="107"/>
      <c r="DL8" s="107"/>
      <c r="DM8" s="107"/>
      <c r="DN8" s="107"/>
      <c r="DO8" s="107"/>
      <c r="DP8" s="107"/>
      <c r="DQ8" s="107"/>
      <c r="DR8" s="107"/>
      <c r="DS8" s="107"/>
      <c r="DT8" s="107"/>
      <c r="DU8" s="107"/>
      <c r="DV8" s="107"/>
      <c r="DW8" s="107"/>
      <c r="DX8" s="107"/>
      <c r="DY8" s="107"/>
      <c r="DZ8" s="107"/>
      <c r="EA8" s="107"/>
      <c r="EB8" s="107"/>
      <c r="EC8" s="107"/>
      <c r="ED8" s="107"/>
      <c r="EE8" s="107"/>
      <c r="EF8" s="107"/>
      <c r="EG8" s="107"/>
    </row>
    <row r="9" spans="1:137" ht="20.25" customHeight="1" thickBot="1">
      <c r="B9" s="107"/>
      <c r="C9" s="107"/>
      <c r="D9" s="107"/>
      <c r="E9" s="107"/>
      <c r="F9" s="107"/>
      <c r="G9" s="107"/>
      <c r="H9" s="107"/>
      <c r="I9" s="107"/>
      <c r="J9" s="107"/>
      <c r="K9" s="107"/>
      <c r="L9" s="107"/>
      <c r="M9" s="107"/>
      <c r="N9" s="107"/>
      <c r="O9" s="107"/>
      <c r="P9" s="107"/>
      <c r="Q9" s="107"/>
      <c r="R9" s="107"/>
      <c r="S9" s="107"/>
      <c r="T9" s="107"/>
      <c r="U9" s="107"/>
      <c r="V9" s="107"/>
      <c r="W9" s="107"/>
      <c r="X9" s="107"/>
      <c r="Y9" s="107"/>
      <c r="Z9" s="107"/>
      <c r="AA9" s="107"/>
      <c r="AB9" s="107"/>
      <c r="AC9" s="107"/>
      <c r="AD9" s="107"/>
      <c r="AE9" s="107"/>
      <c r="AF9" s="107"/>
      <c r="AG9" s="107"/>
      <c r="AH9" s="107"/>
      <c r="AI9" s="107"/>
      <c r="AJ9" s="107"/>
      <c r="AK9" s="107"/>
      <c r="AL9" s="107"/>
      <c r="AM9" s="107"/>
      <c r="AN9" s="107"/>
      <c r="AO9" s="107"/>
      <c r="AP9" s="107"/>
      <c r="AQ9" s="107"/>
      <c r="AR9" s="107"/>
      <c r="AS9" s="107"/>
      <c r="AT9" s="107"/>
      <c r="AU9" s="107"/>
      <c r="AV9" s="107"/>
      <c r="AW9" s="107"/>
      <c r="AX9" s="107"/>
      <c r="AY9" s="107"/>
      <c r="AZ9" s="107"/>
      <c r="BA9" s="107"/>
      <c r="BB9" s="107"/>
      <c r="BC9" s="107"/>
      <c r="BD9" s="107"/>
      <c r="BE9" s="107"/>
      <c r="BF9" s="107"/>
      <c r="BG9" s="107"/>
      <c r="BH9" s="107"/>
      <c r="BI9" s="107"/>
      <c r="BJ9" s="107"/>
      <c r="BK9" s="107"/>
      <c r="BL9" s="107"/>
      <c r="BM9" s="107"/>
      <c r="BN9" s="107"/>
      <c r="BO9" s="107"/>
      <c r="BP9" s="107"/>
      <c r="BQ9" s="107"/>
      <c r="BR9" s="107"/>
      <c r="BS9" s="107"/>
      <c r="BT9" s="107"/>
      <c r="BU9" s="107"/>
      <c r="BV9" s="107"/>
      <c r="BW9" s="107"/>
      <c r="BX9" s="107"/>
      <c r="BY9" s="107"/>
      <c r="BZ9" s="107"/>
      <c r="CA9" s="107"/>
      <c r="CB9" s="107"/>
      <c r="CC9" s="107"/>
      <c r="CD9" s="107"/>
      <c r="CE9" s="107"/>
      <c r="CF9" s="107"/>
      <c r="CG9" s="107"/>
      <c r="CH9" s="107"/>
      <c r="CI9" s="107"/>
      <c r="CJ9" s="107"/>
      <c r="CK9" s="107"/>
      <c r="CL9" s="107"/>
      <c r="CM9" s="107"/>
      <c r="CN9" s="107"/>
      <c r="CO9" s="107"/>
      <c r="CP9" s="107"/>
      <c r="CQ9" s="107"/>
      <c r="CR9" s="107"/>
      <c r="CS9" s="107"/>
      <c r="CT9" s="107"/>
      <c r="CU9" s="107"/>
      <c r="CV9" s="107"/>
      <c r="CW9" s="107"/>
      <c r="CX9" s="107"/>
      <c r="CY9" s="108" t="s">
        <v>86</v>
      </c>
      <c r="CZ9" s="108"/>
      <c r="DA9" s="108"/>
      <c r="DB9" s="108"/>
      <c r="DC9" s="108"/>
      <c r="DD9" s="108"/>
      <c r="DE9" s="108"/>
      <c r="DF9" s="108"/>
      <c r="DG9" s="108"/>
      <c r="DH9" s="108"/>
      <c r="DI9" s="108"/>
      <c r="DJ9" s="108"/>
      <c r="DK9" s="108"/>
      <c r="DL9" s="108"/>
      <c r="DM9" s="108"/>
      <c r="DN9" s="108"/>
      <c r="DO9" s="108"/>
      <c r="DP9" s="108"/>
      <c r="DQ9" s="108"/>
      <c r="DR9" s="108"/>
      <c r="DS9" s="108"/>
      <c r="DT9" s="108"/>
      <c r="DU9" s="108"/>
      <c r="DV9" s="108"/>
      <c r="DW9" s="108"/>
      <c r="DX9" s="108"/>
      <c r="DY9" s="108"/>
      <c r="DZ9" s="108"/>
      <c r="EA9" s="108"/>
      <c r="EB9" s="108"/>
      <c r="EC9" s="108"/>
      <c r="ED9" s="108"/>
      <c r="EE9" s="108"/>
      <c r="EF9" s="108"/>
      <c r="EG9" s="108"/>
    </row>
    <row r="10" spans="1:137" ht="14.1" customHeight="1" thickBot="1">
      <c r="A10" s="120" t="s">
        <v>111</v>
      </c>
      <c r="B10" s="113">
        <v>1993</v>
      </c>
      <c r="C10" s="114"/>
      <c r="D10" s="114"/>
      <c r="E10" s="114"/>
      <c r="F10" s="114"/>
      <c r="G10" s="114"/>
      <c r="H10" s="114"/>
      <c r="I10" s="114"/>
      <c r="J10" s="114"/>
      <c r="K10" s="114"/>
      <c r="L10" s="114"/>
      <c r="M10" s="114"/>
      <c r="N10" s="114"/>
      <c r="O10" s="114"/>
      <c r="P10" s="114"/>
      <c r="Q10" s="114"/>
      <c r="R10" s="114"/>
      <c r="S10" s="114"/>
      <c r="T10" s="114"/>
      <c r="U10" s="114"/>
      <c r="V10" s="115"/>
      <c r="W10" s="113">
        <v>1994</v>
      </c>
      <c r="X10" s="114"/>
      <c r="Y10" s="114"/>
      <c r="Z10" s="114"/>
      <c r="AA10" s="115"/>
      <c r="AB10" s="113">
        <v>1995</v>
      </c>
      <c r="AC10" s="114"/>
      <c r="AD10" s="114"/>
      <c r="AE10" s="114"/>
      <c r="AF10" s="115"/>
      <c r="AG10" s="113">
        <v>1996</v>
      </c>
      <c r="AH10" s="114"/>
      <c r="AI10" s="114"/>
      <c r="AJ10" s="114"/>
      <c r="AK10" s="115"/>
      <c r="AL10" s="113">
        <v>1997</v>
      </c>
      <c r="AM10" s="114"/>
      <c r="AN10" s="114"/>
      <c r="AO10" s="114"/>
      <c r="AP10" s="115"/>
      <c r="AQ10" s="113">
        <v>1998</v>
      </c>
      <c r="AR10" s="114"/>
      <c r="AS10" s="114"/>
      <c r="AT10" s="114"/>
      <c r="AU10" s="115"/>
      <c r="AV10" s="113">
        <v>1999</v>
      </c>
      <c r="AW10" s="114"/>
      <c r="AX10" s="114"/>
      <c r="AY10" s="114"/>
      <c r="AZ10" s="115"/>
      <c r="BA10" s="113">
        <v>2000</v>
      </c>
      <c r="BB10" s="114"/>
      <c r="BC10" s="114"/>
      <c r="BD10" s="114"/>
      <c r="BE10" s="115"/>
      <c r="BF10" s="113">
        <v>2001</v>
      </c>
      <c r="BG10" s="114"/>
      <c r="BH10" s="114"/>
      <c r="BI10" s="114"/>
      <c r="BJ10" s="115"/>
      <c r="BK10" s="113">
        <v>2002</v>
      </c>
      <c r="BL10" s="114"/>
      <c r="BM10" s="114"/>
      <c r="BN10" s="114"/>
      <c r="BO10" s="115"/>
      <c r="BP10" s="113">
        <v>2003</v>
      </c>
      <c r="BQ10" s="114"/>
      <c r="BR10" s="114"/>
      <c r="BS10" s="114"/>
      <c r="BT10" s="115"/>
      <c r="BU10" s="113">
        <v>2004</v>
      </c>
      <c r="BV10" s="114"/>
      <c r="BW10" s="114"/>
      <c r="BX10" s="114"/>
      <c r="BY10" s="115"/>
      <c r="BZ10" s="113">
        <v>2005</v>
      </c>
      <c r="CA10" s="114"/>
      <c r="CB10" s="114"/>
      <c r="CC10" s="114"/>
      <c r="CD10" s="115"/>
      <c r="CE10" s="113">
        <v>2006</v>
      </c>
      <c r="CF10" s="114"/>
      <c r="CG10" s="114"/>
      <c r="CH10" s="114"/>
      <c r="CI10" s="115"/>
      <c r="CJ10" s="113">
        <v>2007</v>
      </c>
      <c r="CK10" s="114"/>
      <c r="CL10" s="114"/>
      <c r="CM10" s="114"/>
      <c r="CN10" s="115"/>
      <c r="CO10" s="113">
        <v>2008</v>
      </c>
      <c r="CP10" s="114"/>
      <c r="CQ10" s="114"/>
      <c r="CR10" s="114"/>
      <c r="CS10" s="115"/>
      <c r="CT10" s="113">
        <v>2009</v>
      </c>
      <c r="CU10" s="114"/>
      <c r="CV10" s="114"/>
      <c r="CW10" s="114"/>
      <c r="CX10" s="115"/>
      <c r="CY10" s="113">
        <v>2010</v>
      </c>
      <c r="CZ10" s="114"/>
      <c r="DA10" s="114"/>
      <c r="DB10" s="114"/>
      <c r="DC10" s="115"/>
      <c r="DD10" s="113">
        <v>2011</v>
      </c>
      <c r="DE10" s="114"/>
      <c r="DF10" s="114"/>
      <c r="DG10" s="114"/>
      <c r="DH10" s="115"/>
      <c r="DI10" s="113">
        <v>2012</v>
      </c>
      <c r="DJ10" s="114"/>
      <c r="DK10" s="114"/>
      <c r="DL10" s="114"/>
      <c r="DM10" s="115"/>
      <c r="DN10" s="113">
        <v>2013</v>
      </c>
      <c r="DO10" s="114"/>
      <c r="DP10" s="114"/>
      <c r="DQ10" s="114"/>
      <c r="DR10" s="115"/>
      <c r="DS10" s="113">
        <v>2014</v>
      </c>
      <c r="DT10" s="114"/>
      <c r="DU10" s="114"/>
      <c r="DV10" s="114"/>
      <c r="DW10" s="115"/>
      <c r="DX10" s="113">
        <v>2015</v>
      </c>
      <c r="DY10" s="114"/>
      <c r="DZ10" s="114"/>
      <c r="EA10" s="114"/>
      <c r="EB10" s="115"/>
      <c r="EC10" s="113">
        <v>2016</v>
      </c>
      <c r="ED10" s="114"/>
      <c r="EE10" s="114"/>
      <c r="EF10" s="114"/>
      <c r="EG10" s="115"/>
    </row>
    <row r="11" spans="1:137" ht="14.1" customHeight="1">
      <c r="A11" s="121"/>
      <c r="B11" s="116" t="s">
        <v>113</v>
      </c>
      <c r="C11" s="110" t="s">
        <v>112</v>
      </c>
      <c r="D11" s="111"/>
      <c r="E11" s="110" t="s">
        <v>85</v>
      </c>
      <c r="F11" s="118"/>
      <c r="G11" s="118"/>
      <c r="H11" s="118"/>
      <c r="I11" s="118"/>
      <c r="J11" s="118"/>
      <c r="K11" s="118"/>
      <c r="L11" s="111"/>
      <c r="M11" s="93" t="s">
        <v>67</v>
      </c>
      <c r="N11" s="93" t="s">
        <v>69</v>
      </c>
      <c r="O11" s="93" t="s">
        <v>71</v>
      </c>
      <c r="P11" s="93" t="s">
        <v>73</v>
      </c>
      <c r="Q11" s="93" t="s">
        <v>75</v>
      </c>
      <c r="R11" s="93" t="s">
        <v>77</v>
      </c>
      <c r="S11" s="93" t="s">
        <v>79</v>
      </c>
      <c r="T11" s="93" t="s">
        <v>60</v>
      </c>
      <c r="U11" s="110" t="s">
        <v>114</v>
      </c>
      <c r="V11" s="112"/>
      <c r="W11" s="116" t="s">
        <v>113</v>
      </c>
      <c r="X11" s="110" t="s">
        <v>112</v>
      </c>
      <c r="Y11" s="111"/>
      <c r="Z11" s="110" t="s">
        <v>114</v>
      </c>
      <c r="AA11" s="112"/>
      <c r="AB11" s="116" t="s">
        <v>113</v>
      </c>
      <c r="AC11" s="110" t="s">
        <v>112</v>
      </c>
      <c r="AD11" s="111"/>
      <c r="AE11" s="110" t="s">
        <v>114</v>
      </c>
      <c r="AF11" s="112"/>
      <c r="AG11" s="116" t="s">
        <v>113</v>
      </c>
      <c r="AH11" s="110" t="s">
        <v>112</v>
      </c>
      <c r="AI11" s="111"/>
      <c r="AJ11" s="110" t="s">
        <v>114</v>
      </c>
      <c r="AK11" s="112"/>
      <c r="AL11" s="116" t="s">
        <v>113</v>
      </c>
      <c r="AM11" s="110" t="s">
        <v>112</v>
      </c>
      <c r="AN11" s="111"/>
      <c r="AO11" s="110" t="s">
        <v>114</v>
      </c>
      <c r="AP11" s="112"/>
      <c r="AQ11" s="116" t="s">
        <v>113</v>
      </c>
      <c r="AR11" s="110" t="s">
        <v>112</v>
      </c>
      <c r="AS11" s="111"/>
      <c r="AT11" s="110" t="s">
        <v>114</v>
      </c>
      <c r="AU11" s="112"/>
      <c r="AV11" s="116" t="s">
        <v>113</v>
      </c>
      <c r="AW11" s="110" t="s">
        <v>112</v>
      </c>
      <c r="AX11" s="111"/>
      <c r="AY11" s="110" t="s">
        <v>114</v>
      </c>
      <c r="AZ11" s="112"/>
      <c r="BA11" s="116" t="s">
        <v>113</v>
      </c>
      <c r="BB11" s="110" t="s">
        <v>112</v>
      </c>
      <c r="BC11" s="111"/>
      <c r="BD11" s="110" t="s">
        <v>114</v>
      </c>
      <c r="BE11" s="112"/>
      <c r="BF11" s="116" t="s">
        <v>113</v>
      </c>
      <c r="BG11" s="110" t="s">
        <v>112</v>
      </c>
      <c r="BH11" s="111"/>
      <c r="BI11" s="110" t="s">
        <v>114</v>
      </c>
      <c r="BJ11" s="112"/>
      <c r="BK11" s="116" t="s">
        <v>113</v>
      </c>
      <c r="BL11" s="110" t="s">
        <v>112</v>
      </c>
      <c r="BM11" s="111"/>
      <c r="BN11" s="110" t="s">
        <v>114</v>
      </c>
      <c r="BO11" s="112"/>
      <c r="BP11" s="116" t="s">
        <v>113</v>
      </c>
      <c r="BQ11" s="110" t="s">
        <v>112</v>
      </c>
      <c r="BR11" s="111"/>
      <c r="BS11" s="110" t="s">
        <v>114</v>
      </c>
      <c r="BT11" s="112"/>
      <c r="BU11" s="116" t="s">
        <v>113</v>
      </c>
      <c r="BV11" s="110" t="s">
        <v>112</v>
      </c>
      <c r="BW11" s="111"/>
      <c r="BX11" s="110" t="s">
        <v>114</v>
      </c>
      <c r="BY11" s="112"/>
      <c r="BZ11" s="116" t="s">
        <v>113</v>
      </c>
      <c r="CA11" s="110" t="s">
        <v>112</v>
      </c>
      <c r="CB11" s="111"/>
      <c r="CC11" s="110" t="s">
        <v>114</v>
      </c>
      <c r="CD11" s="112"/>
      <c r="CE11" s="116" t="s">
        <v>113</v>
      </c>
      <c r="CF11" s="110" t="s">
        <v>112</v>
      </c>
      <c r="CG11" s="111"/>
      <c r="CH11" s="110" t="s">
        <v>114</v>
      </c>
      <c r="CI11" s="112"/>
      <c r="CJ11" s="116" t="s">
        <v>113</v>
      </c>
      <c r="CK11" s="110" t="s">
        <v>112</v>
      </c>
      <c r="CL11" s="111"/>
      <c r="CM11" s="110" t="s">
        <v>114</v>
      </c>
      <c r="CN11" s="112"/>
      <c r="CO11" s="116" t="s">
        <v>113</v>
      </c>
      <c r="CP11" s="110" t="s">
        <v>112</v>
      </c>
      <c r="CQ11" s="111"/>
      <c r="CR11" s="110" t="s">
        <v>114</v>
      </c>
      <c r="CS11" s="112"/>
      <c r="CT11" s="116" t="s">
        <v>113</v>
      </c>
      <c r="CU11" s="110" t="s">
        <v>112</v>
      </c>
      <c r="CV11" s="111"/>
      <c r="CW11" s="110" t="s">
        <v>114</v>
      </c>
      <c r="CX11" s="112"/>
      <c r="CY11" s="116" t="s">
        <v>113</v>
      </c>
      <c r="CZ11" s="110" t="s">
        <v>112</v>
      </c>
      <c r="DA11" s="111"/>
      <c r="DB11" s="110" t="s">
        <v>114</v>
      </c>
      <c r="DC11" s="112"/>
      <c r="DD11" s="116" t="s">
        <v>113</v>
      </c>
      <c r="DE11" s="110" t="s">
        <v>112</v>
      </c>
      <c r="DF11" s="111"/>
      <c r="DG11" s="110" t="s">
        <v>114</v>
      </c>
      <c r="DH11" s="112"/>
      <c r="DI11" s="116" t="s">
        <v>113</v>
      </c>
      <c r="DJ11" s="110" t="s">
        <v>112</v>
      </c>
      <c r="DK11" s="111"/>
      <c r="DL11" s="110" t="s">
        <v>114</v>
      </c>
      <c r="DM11" s="112"/>
      <c r="DN11" s="116" t="s">
        <v>113</v>
      </c>
      <c r="DO11" s="110" t="s">
        <v>112</v>
      </c>
      <c r="DP11" s="111"/>
      <c r="DQ11" s="110" t="s">
        <v>114</v>
      </c>
      <c r="DR11" s="112"/>
      <c r="DS11" s="116" t="s">
        <v>113</v>
      </c>
      <c r="DT11" s="110" t="s">
        <v>112</v>
      </c>
      <c r="DU11" s="111"/>
      <c r="DV11" s="110" t="s">
        <v>114</v>
      </c>
      <c r="DW11" s="112"/>
      <c r="DX11" s="116" t="s">
        <v>113</v>
      </c>
      <c r="DY11" s="110" t="s">
        <v>112</v>
      </c>
      <c r="DZ11" s="111"/>
      <c r="EA11" s="110" t="s">
        <v>114</v>
      </c>
      <c r="EB11" s="112"/>
      <c r="EC11" s="116" t="s">
        <v>113</v>
      </c>
      <c r="ED11" s="110" t="s">
        <v>112</v>
      </c>
      <c r="EE11" s="111"/>
      <c r="EF11" s="110" t="s">
        <v>114</v>
      </c>
      <c r="EG11" s="112"/>
    </row>
    <row r="12" spans="1:137" ht="14.1" customHeight="1" thickBot="1">
      <c r="A12" s="122"/>
      <c r="B12" s="117"/>
      <c r="C12" s="94" t="s">
        <v>89</v>
      </c>
      <c r="D12" s="95" t="s">
        <v>90</v>
      </c>
      <c r="E12" s="94" t="s">
        <v>59</v>
      </c>
      <c r="F12" s="94" t="s">
        <v>60</v>
      </c>
      <c r="G12" s="94" t="s">
        <v>61</v>
      </c>
      <c r="H12" s="94" t="s">
        <v>62</v>
      </c>
      <c r="I12" s="94" t="s">
        <v>63</v>
      </c>
      <c r="J12" s="94" t="s">
        <v>64</v>
      </c>
      <c r="K12" s="94" t="s">
        <v>65</v>
      </c>
      <c r="L12" s="94" t="s">
        <v>66</v>
      </c>
      <c r="M12" s="96" t="s">
        <v>68</v>
      </c>
      <c r="N12" s="96" t="s">
        <v>70</v>
      </c>
      <c r="O12" s="96" t="s">
        <v>72</v>
      </c>
      <c r="P12" s="96" t="s">
        <v>74</v>
      </c>
      <c r="Q12" s="96" t="s">
        <v>76</v>
      </c>
      <c r="R12" s="96" t="s">
        <v>78</v>
      </c>
      <c r="S12" s="96" t="s">
        <v>80</v>
      </c>
      <c r="T12" s="96" t="s">
        <v>81</v>
      </c>
      <c r="U12" s="94" t="s">
        <v>91</v>
      </c>
      <c r="V12" s="97" t="s">
        <v>84</v>
      </c>
      <c r="W12" s="117"/>
      <c r="X12" s="94" t="s">
        <v>89</v>
      </c>
      <c r="Y12" s="95" t="s">
        <v>90</v>
      </c>
      <c r="Z12" s="94" t="s">
        <v>91</v>
      </c>
      <c r="AA12" s="97" t="s">
        <v>84</v>
      </c>
      <c r="AB12" s="117"/>
      <c r="AC12" s="94" t="s">
        <v>89</v>
      </c>
      <c r="AD12" s="95" t="s">
        <v>90</v>
      </c>
      <c r="AE12" s="94" t="s">
        <v>91</v>
      </c>
      <c r="AF12" s="97" t="s">
        <v>84</v>
      </c>
      <c r="AG12" s="117"/>
      <c r="AH12" s="94" t="s">
        <v>89</v>
      </c>
      <c r="AI12" s="95" t="s">
        <v>90</v>
      </c>
      <c r="AJ12" s="94" t="s">
        <v>91</v>
      </c>
      <c r="AK12" s="97" t="s">
        <v>84</v>
      </c>
      <c r="AL12" s="117"/>
      <c r="AM12" s="94" t="s">
        <v>89</v>
      </c>
      <c r="AN12" s="95" t="s">
        <v>90</v>
      </c>
      <c r="AO12" s="94" t="s">
        <v>3</v>
      </c>
      <c r="AP12" s="97" t="s">
        <v>84</v>
      </c>
      <c r="AQ12" s="117"/>
      <c r="AR12" s="94" t="s">
        <v>89</v>
      </c>
      <c r="AS12" s="95" t="s">
        <v>90</v>
      </c>
      <c r="AT12" s="94" t="s">
        <v>91</v>
      </c>
      <c r="AU12" s="97" t="s">
        <v>84</v>
      </c>
      <c r="AV12" s="117"/>
      <c r="AW12" s="94" t="s">
        <v>89</v>
      </c>
      <c r="AX12" s="95" t="s">
        <v>90</v>
      </c>
      <c r="AY12" s="94" t="s">
        <v>91</v>
      </c>
      <c r="AZ12" s="97" t="s">
        <v>84</v>
      </c>
      <c r="BA12" s="117"/>
      <c r="BB12" s="94" t="s">
        <v>89</v>
      </c>
      <c r="BC12" s="95" t="s">
        <v>90</v>
      </c>
      <c r="BD12" s="94" t="s">
        <v>91</v>
      </c>
      <c r="BE12" s="97" t="s">
        <v>84</v>
      </c>
      <c r="BF12" s="117"/>
      <c r="BG12" s="94" t="s">
        <v>89</v>
      </c>
      <c r="BH12" s="95" t="s">
        <v>90</v>
      </c>
      <c r="BI12" s="94" t="s">
        <v>91</v>
      </c>
      <c r="BJ12" s="97" t="s">
        <v>84</v>
      </c>
      <c r="BK12" s="117"/>
      <c r="BL12" s="94" t="s">
        <v>89</v>
      </c>
      <c r="BM12" s="95" t="s">
        <v>90</v>
      </c>
      <c r="BN12" s="94" t="s">
        <v>91</v>
      </c>
      <c r="BO12" s="97" t="s">
        <v>84</v>
      </c>
      <c r="BP12" s="117"/>
      <c r="BQ12" s="94" t="s">
        <v>89</v>
      </c>
      <c r="BR12" s="95" t="s">
        <v>90</v>
      </c>
      <c r="BS12" s="94" t="s">
        <v>91</v>
      </c>
      <c r="BT12" s="97" t="s">
        <v>84</v>
      </c>
      <c r="BU12" s="117"/>
      <c r="BV12" s="94" t="s">
        <v>89</v>
      </c>
      <c r="BW12" s="95" t="s">
        <v>90</v>
      </c>
      <c r="BX12" s="94" t="s">
        <v>91</v>
      </c>
      <c r="BY12" s="97" t="s">
        <v>84</v>
      </c>
      <c r="BZ12" s="117"/>
      <c r="CA12" s="94" t="s">
        <v>89</v>
      </c>
      <c r="CB12" s="95" t="s">
        <v>90</v>
      </c>
      <c r="CC12" s="94" t="s">
        <v>91</v>
      </c>
      <c r="CD12" s="97" t="s">
        <v>84</v>
      </c>
      <c r="CE12" s="117"/>
      <c r="CF12" s="94" t="s">
        <v>89</v>
      </c>
      <c r="CG12" s="95" t="s">
        <v>90</v>
      </c>
      <c r="CH12" s="94" t="s">
        <v>91</v>
      </c>
      <c r="CI12" s="97" t="s">
        <v>92</v>
      </c>
      <c r="CJ12" s="117"/>
      <c r="CK12" s="94" t="s">
        <v>89</v>
      </c>
      <c r="CL12" s="95" t="s">
        <v>90</v>
      </c>
      <c r="CM12" s="94" t="s">
        <v>91</v>
      </c>
      <c r="CN12" s="97" t="s">
        <v>92</v>
      </c>
      <c r="CO12" s="117"/>
      <c r="CP12" s="94" t="s">
        <v>89</v>
      </c>
      <c r="CQ12" s="95" t="s">
        <v>90</v>
      </c>
      <c r="CR12" s="94" t="s">
        <v>91</v>
      </c>
      <c r="CS12" s="97" t="s">
        <v>92</v>
      </c>
      <c r="CT12" s="117"/>
      <c r="CU12" s="94" t="s">
        <v>89</v>
      </c>
      <c r="CV12" s="95" t="s">
        <v>90</v>
      </c>
      <c r="CW12" s="94" t="s">
        <v>91</v>
      </c>
      <c r="CX12" s="97" t="s">
        <v>92</v>
      </c>
      <c r="CY12" s="117"/>
      <c r="CZ12" s="94" t="s">
        <v>89</v>
      </c>
      <c r="DA12" s="95" t="s">
        <v>90</v>
      </c>
      <c r="DB12" s="94" t="s">
        <v>91</v>
      </c>
      <c r="DC12" s="97" t="s">
        <v>92</v>
      </c>
      <c r="DD12" s="117"/>
      <c r="DE12" s="94" t="s">
        <v>89</v>
      </c>
      <c r="DF12" s="95" t="s">
        <v>90</v>
      </c>
      <c r="DG12" s="94" t="s">
        <v>91</v>
      </c>
      <c r="DH12" s="97" t="s">
        <v>92</v>
      </c>
      <c r="DI12" s="117"/>
      <c r="DJ12" s="94" t="s">
        <v>89</v>
      </c>
      <c r="DK12" s="95" t="s">
        <v>90</v>
      </c>
      <c r="DL12" s="94" t="s">
        <v>91</v>
      </c>
      <c r="DM12" s="97" t="s">
        <v>92</v>
      </c>
      <c r="DN12" s="117"/>
      <c r="DO12" s="94" t="s">
        <v>89</v>
      </c>
      <c r="DP12" s="95" t="s">
        <v>90</v>
      </c>
      <c r="DQ12" s="94" t="s">
        <v>91</v>
      </c>
      <c r="DR12" s="97" t="s">
        <v>92</v>
      </c>
      <c r="DS12" s="117"/>
      <c r="DT12" s="94" t="s">
        <v>89</v>
      </c>
      <c r="DU12" s="95" t="s">
        <v>90</v>
      </c>
      <c r="DV12" s="94" t="s">
        <v>91</v>
      </c>
      <c r="DW12" s="97" t="s">
        <v>92</v>
      </c>
      <c r="DX12" s="117"/>
      <c r="DY12" s="94" t="s">
        <v>89</v>
      </c>
      <c r="DZ12" s="95" t="s">
        <v>90</v>
      </c>
      <c r="EA12" s="94" t="s">
        <v>91</v>
      </c>
      <c r="EB12" s="97" t="s">
        <v>92</v>
      </c>
      <c r="EC12" s="117"/>
      <c r="ED12" s="94" t="s">
        <v>89</v>
      </c>
      <c r="EE12" s="95" t="s">
        <v>90</v>
      </c>
      <c r="EF12" s="94" t="s">
        <v>91</v>
      </c>
      <c r="EG12" s="97" t="s">
        <v>92</v>
      </c>
    </row>
    <row r="13" spans="1:137" ht="14.1" customHeight="1">
      <c r="A13" s="68" t="s">
        <v>93</v>
      </c>
      <c r="B13" s="90">
        <v>0</v>
      </c>
      <c r="C13" s="91">
        <v>1003146</v>
      </c>
      <c r="D13" s="88">
        <v>3.3012495181346151</v>
      </c>
      <c r="E13" s="91">
        <v>29443</v>
      </c>
      <c r="F13" s="91">
        <v>0</v>
      </c>
      <c r="G13" s="91">
        <v>0</v>
      </c>
      <c r="H13" s="91">
        <v>302207</v>
      </c>
      <c r="I13" s="91">
        <v>25295</v>
      </c>
      <c r="J13" s="91">
        <v>121450</v>
      </c>
      <c r="K13" s="91">
        <v>11000</v>
      </c>
      <c r="L13" s="91">
        <v>99000</v>
      </c>
      <c r="M13" s="91">
        <v>65982</v>
      </c>
      <c r="N13" s="91">
        <v>30052</v>
      </c>
      <c r="O13" s="91">
        <v>65513</v>
      </c>
      <c r="P13" s="91">
        <v>38300</v>
      </c>
      <c r="Q13" s="91">
        <v>16349</v>
      </c>
      <c r="R13" s="91">
        <v>8000</v>
      </c>
      <c r="S13" s="91">
        <v>30469</v>
      </c>
      <c r="T13" s="91">
        <v>0</v>
      </c>
      <c r="U13" s="91">
        <v>843060</v>
      </c>
      <c r="V13" s="89">
        <v>84.041605110322919</v>
      </c>
      <c r="W13" s="92">
        <v>0</v>
      </c>
      <c r="X13" s="69">
        <v>2188200</v>
      </c>
      <c r="Y13" s="70">
        <v>4.7180530969635166</v>
      </c>
      <c r="Z13" s="69">
        <v>1970700</v>
      </c>
      <c r="AA13" s="87">
        <v>90.060323553605699</v>
      </c>
      <c r="AB13" s="92">
        <v>0</v>
      </c>
      <c r="AC13" s="69">
        <v>2156532</v>
      </c>
      <c r="AD13" s="70">
        <v>3.9978607971014011</v>
      </c>
      <c r="AE13" s="69">
        <v>1533793</v>
      </c>
      <c r="AF13" s="87">
        <v>71.123127317378092</v>
      </c>
      <c r="AG13" s="92">
        <v>0</v>
      </c>
      <c r="AH13" s="69">
        <v>5835910.0769999996</v>
      </c>
      <c r="AI13" s="70">
        <v>4.8859254861303354</v>
      </c>
      <c r="AJ13" s="69">
        <v>5068831.0979999993</v>
      </c>
      <c r="AK13" s="87">
        <v>86.855880764456131</v>
      </c>
      <c r="AL13" s="92">
        <v>0</v>
      </c>
      <c r="AM13" s="69">
        <v>5788548.0360000003</v>
      </c>
      <c r="AN13" s="70">
        <v>5.0464583434550603</v>
      </c>
      <c r="AO13" s="69">
        <v>5140459.4877199996</v>
      </c>
      <c r="AP13" s="87">
        <v>88.803953180496663</v>
      </c>
      <c r="AQ13" s="92">
        <v>0</v>
      </c>
      <c r="AR13" s="69">
        <v>7487129.5708100004</v>
      </c>
      <c r="AS13" s="70">
        <v>5.2639951207716829</v>
      </c>
      <c r="AT13" s="69">
        <v>5401869.9643399995</v>
      </c>
      <c r="AU13" s="87">
        <v>72.1487442317042</v>
      </c>
      <c r="AV13" s="92">
        <v>0</v>
      </c>
      <c r="AW13" s="69">
        <v>7588112.2979999995</v>
      </c>
      <c r="AX13" s="70">
        <v>4.5873933145369898</v>
      </c>
      <c r="AY13" s="69">
        <v>7252744.3913899995</v>
      </c>
      <c r="AZ13" s="87">
        <v>95.580351298986528</v>
      </c>
      <c r="BA13" s="92">
        <v>0</v>
      </c>
      <c r="BB13" s="69">
        <v>6827665.6095000003</v>
      </c>
      <c r="BC13" s="70">
        <v>3.9741986856975768</v>
      </c>
      <c r="BD13" s="69">
        <v>6526461.2554500001</v>
      </c>
      <c r="BE13" s="87">
        <v>95.588472381674563</v>
      </c>
      <c r="BF13" s="92">
        <v>5639.9534450000001</v>
      </c>
      <c r="BG13" s="69">
        <v>11786990.827</v>
      </c>
      <c r="BH13" s="70">
        <v>4.1667307834191742</v>
      </c>
      <c r="BI13" s="69">
        <v>10488740.125</v>
      </c>
      <c r="BJ13" s="87">
        <v>88.985732482067021</v>
      </c>
      <c r="BK13" s="92">
        <v>8065234.1809999999</v>
      </c>
      <c r="BL13" s="69">
        <v>13250136.608999999</v>
      </c>
      <c r="BM13" s="70">
        <v>4.1898026239285366</v>
      </c>
      <c r="BN13" s="69">
        <v>11097202.622</v>
      </c>
      <c r="BO13" s="87">
        <v>83.751609130296472</v>
      </c>
      <c r="BP13" s="92">
        <v>5985953.3270000005</v>
      </c>
      <c r="BQ13" s="69">
        <v>13173452.654999999</v>
      </c>
      <c r="BR13" s="70">
        <v>3.7364430047027928</v>
      </c>
      <c r="BS13" s="69">
        <v>12412082.258000001</v>
      </c>
      <c r="BT13" s="87">
        <v>94.220418769934099</v>
      </c>
      <c r="BU13" s="92">
        <v>17602092.645</v>
      </c>
      <c r="BV13" s="69">
        <v>17870998.605999999</v>
      </c>
      <c r="BW13" s="70">
        <v>4.1096868289453532</v>
      </c>
      <c r="BX13" s="69">
        <v>16256339.193</v>
      </c>
      <c r="BY13" s="87">
        <v>90.964917805668151</v>
      </c>
      <c r="BZ13" s="92">
        <v>18055946.728</v>
      </c>
      <c r="CA13" s="69">
        <v>21303976.191</v>
      </c>
      <c r="CB13" s="70">
        <v>4.2129554387530161</v>
      </c>
      <c r="CC13" s="69">
        <v>19850137.163000003</v>
      </c>
      <c r="CD13" s="87">
        <v>93.175738580602712</v>
      </c>
      <c r="CE13" s="92">
        <v>25965383.292999998</v>
      </c>
      <c r="CF13" s="69">
        <v>25919587.382000003</v>
      </c>
      <c r="CG13" s="70">
        <v>4.0901592661494526</v>
      </c>
      <c r="CH13" s="69">
        <v>25358096.059999995</v>
      </c>
      <c r="CI13" s="87">
        <v>97.833718130906902</v>
      </c>
      <c r="CJ13" s="92">
        <v>28139371.809</v>
      </c>
      <c r="CK13" s="69">
        <v>28052597.203460999</v>
      </c>
      <c r="CL13" s="70">
        <v>3.9007084670867975</v>
      </c>
      <c r="CM13" s="69">
        <v>27625966.644000001</v>
      </c>
      <c r="CN13" s="87">
        <v>98.479176254637977</v>
      </c>
      <c r="CO13" s="92">
        <v>29906710.944999997</v>
      </c>
      <c r="CP13" s="69">
        <v>29812943.516461</v>
      </c>
      <c r="CQ13" s="70">
        <v>4.0058337212851995</v>
      </c>
      <c r="CR13" s="69">
        <v>27563778.987999998</v>
      </c>
      <c r="CS13" s="87">
        <v>92.4557448437819</v>
      </c>
      <c r="CT13" s="92">
        <v>35475326.979000002</v>
      </c>
      <c r="CU13" s="69">
        <v>35407291.133000001</v>
      </c>
      <c r="CV13" s="70">
        <v>3.8546766837277828</v>
      </c>
      <c r="CW13" s="69">
        <v>33907751.503319994</v>
      </c>
      <c r="CX13" s="87">
        <v>95.764884627724541</v>
      </c>
      <c r="CY13" s="92">
        <v>35731189.192999996</v>
      </c>
      <c r="CZ13" s="69">
        <v>35631214.836000003</v>
      </c>
      <c r="DA13" s="70">
        <v>4.1546061460913535</v>
      </c>
      <c r="DB13" s="69">
        <v>34489293.817000002</v>
      </c>
      <c r="DC13" s="87">
        <v>96.795166754049987</v>
      </c>
      <c r="DD13" s="92">
        <v>28636613.149000004</v>
      </c>
      <c r="DE13" s="69">
        <v>46113147.072999999</v>
      </c>
      <c r="DF13" s="70">
        <v>4.9540378059277481</v>
      </c>
      <c r="DG13" s="69">
        <v>36180716.003000006</v>
      </c>
      <c r="DH13" s="87">
        <v>78.460739072359715</v>
      </c>
      <c r="DI13" s="92">
        <v>48323502.340020001</v>
      </c>
      <c r="DJ13" s="69">
        <v>48333428.598999999</v>
      </c>
      <c r="DK13" s="70">
        <v>4.9853968705463192</v>
      </c>
      <c r="DL13" s="69">
        <v>44456282.323099993</v>
      </c>
      <c r="DM13" s="87">
        <v>91.97833386067667</v>
      </c>
      <c r="DN13" s="92">
        <v>46130708.995000005</v>
      </c>
      <c r="DO13" s="69">
        <v>46132956.748999998</v>
      </c>
      <c r="DP13" s="70">
        <v>4.7556236964157561</v>
      </c>
      <c r="DQ13" s="69">
        <v>41549158.348999992</v>
      </c>
      <c r="DR13" s="87">
        <v>90.06393970163343</v>
      </c>
      <c r="DS13" s="92">
        <v>28730490.235599998</v>
      </c>
      <c r="DT13" s="69">
        <v>46740847.310999997</v>
      </c>
      <c r="DU13" s="70">
        <v>3.7585936119010559</v>
      </c>
      <c r="DV13" s="69">
        <v>44851003.476609997</v>
      </c>
      <c r="DW13" s="87">
        <v>95.956761712479178</v>
      </c>
      <c r="DX13" s="92">
        <v>23786560.962090001</v>
      </c>
      <c r="DY13" s="69">
        <v>45270558.439000003</v>
      </c>
      <c r="DZ13" s="70">
        <v>3.2995055045295465</v>
      </c>
      <c r="EA13" s="69">
        <v>44236592.257940002</v>
      </c>
      <c r="EB13" s="87">
        <v>97.716029541687178</v>
      </c>
      <c r="EC13" s="92">
        <v>29861069.898460001</v>
      </c>
      <c r="ED13" s="69">
        <v>43248201.600000001</v>
      </c>
      <c r="EE13" s="70">
        <v>3.071558075117176</v>
      </c>
      <c r="EF13" s="69">
        <v>37946145.491000004</v>
      </c>
      <c r="EG13" s="87">
        <v>87.740400958082859</v>
      </c>
    </row>
    <row r="14" spans="1:137" ht="14.1" customHeight="1">
      <c r="A14" s="68" t="s">
        <v>94</v>
      </c>
      <c r="B14" s="90">
        <v>0</v>
      </c>
      <c r="C14" s="91">
        <v>771389.8</v>
      </c>
      <c r="D14" s="88">
        <v>2.5385638835662574</v>
      </c>
      <c r="E14" s="91">
        <v>20116.7</v>
      </c>
      <c r="F14" s="91">
        <v>20400</v>
      </c>
      <c r="G14" s="91">
        <v>0</v>
      </c>
      <c r="H14" s="91">
        <v>231893.9</v>
      </c>
      <c r="I14" s="91">
        <v>0</v>
      </c>
      <c r="J14" s="91">
        <v>79908.2</v>
      </c>
      <c r="K14" s="91">
        <v>0</v>
      </c>
      <c r="L14" s="91">
        <v>24798.6</v>
      </c>
      <c r="M14" s="91">
        <v>9968</v>
      </c>
      <c r="N14" s="91">
        <v>14248.9</v>
      </c>
      <c r="O14" s="91">
        <v>13403.2</v>
      </c>
      <c r="P14" s="91">
        <v>0</v>
      </c>
      <c r="Q14" s="91">
        <v>22650.5</v>
      </c>
      <c r="R14" s="91">
        <v>0</v>
      </c>
      <c r="S14" s="91">
        <v>42093.599999999999</v>
      </c>
      <c r="T14" s="91">
        <v>0</v>
      </c>
      <c r="U14" s="91">
        <v>479481.59999999998</v>
      </c>
      <c r="V14" s="89">
        <v>62.158146244609405</v>
      </c>
      <c r="W14" s="92">
        <v>0</v>
      </c>
      <c r="X14" s="69">
        <v>1053000</v>
      </c>
      <c r="Y14" s="70">
        <v>2.2704094283441103</v>
      </c>
      <c r="Z14" s="69">
        <v>1034900</v>
      </c>
      <c r="AA14" s="87">
        <v>98.281101614434945</v>
      </c>
      <c r="AB14" s="92">
        <v>0</v>
      </c>
      <c r="AC14" s="69">
        <v>1186317.3999999999</v>
      </c>
      <c r="AD14" s="70">
        <v>2.1992401811701661</v>
      </c>
      <c r="AE14" s="69">
        <v>343380.6</v>
      </c>
      <c r="AF14" s="87">
        <v>28.945086702766055</v>
      </c>
      <c r="AG14" s="92">
        <v>0</v>
      </c>
      <c r="AH14" s="69">
        <v>2664558.5898899999</v>
      </c>
      <c r="AI14" s="70">
        <v>2.2308148261125202</v>
      </c>
      <c r="AJ14" s="69">
        <v>2552988.9780999999</v>
      </c>
      <c r="AK14" s="87">
        <v>95.812829479024302</v>
      </c>
      <c r="AL14" s="92">
        <v>0</v>
      </c>
      <c r="AM14" s="69">
        <v>2097826.3360000001</v>
      </c>
      <c r="AN14" s="70">
        <v>1.8288857845848512</v>
      </c>
      <c r="AO14" s="69">
        <v>2074870.8500999999</v>
      </c>
      <c r="AP14" s="87">
        <v>98.90574898855688</v>
      </c>
      <c r="AQ14" s="92">
        <v>0</v>
      </c>
      <c r="AR14" s="69">
        <v>3403938.55529</v>
      </c>
      <c r="AS14" s="70">
        <v>2.3932156879334818</v>
      </c>
      <c r="AT14" s="69">
        <v>2137626.5995</v>
      </c>
      <c r="AU14" s="87">
        <v>62.798624733632536</v>
      </c>
      <c r="AV14" s="92">
        <v>0</v>
      </c>
      <c r="AW14" s="69">
        <v>4371502.0999999996</v>
      </c>
      <c r="AX14" s="70">
        <v>2.6427916088313554</v>
      </c>
      <c r="AY14" s="69">
        <v>3375080.7889399999</v>
      </c>
      <c r="AZ14" s="87">
        <v>77.206431833579586</v>
      </c>
      <c r="BA14" s="92">
        <v>0</v>
      </c>
      <c r="BB14" s="69">
        <v>4568163.4793299995</v>
      </c>
      <c r="BC14" s="70">
        <v>2.659003872472081</v>
      </c>
      <c r="BD14" s="69">
        <v>4071170.7403500001</v>
      </c>
      <c r="BE14" s="87">
        <v>89.120513282224039</v>
      </c>
      <c r="BF14" s="92">
        <v>3658.3154800000002</v>
      </c>
      <c r="BG14" s="69">
        <v>6928935.8909999998</v>
      </c>
      <c r="BH14" s="70">
        <v>2.4493961942545988</v>
      </c>
      <c r="BI14" s="69">
        <v>6289376.8100000005</v>
      </c>
      <c r="BJ14" s="87">
        <v>90.769735915283562</v>
      </c>
      <c r="BK14" s="92">
        <v>4452923.7239999995</v>
      </c>
      <c r="BL14" s="69">
        <v>8055268.4389999993</v>
      </c>
      <c r="BM14" s="70">
        <v>2.5471424060070933</v>
      </c>
      <c r="BN14" s="69">
        <v>5657753.7460000003</v>
      </c>
      <c r="BO14" s="87">
        <v>70.236687813005616</v>
      </c>
      <c r="BP14" s="92">
        <v>5622797.938000001</v>
      </c>
      <c r="BQ14" s="69">
        <v>8821754.8200000003</v>
      </c>
      <c r="BR14" s="70">
        <v>2.5021522413018569</v>
      </c>
      <c r="BS14" s="69">
        <v>8553635.7520000003</v>
      </c>
      <c r="BT14" s="87">
        <v>96.960705965301358</v>
      </c>
      <c r="BU14" s="92">
        <v>9323205.1070000008</v>
      </c>
      <c r="BV14" s="69">
        <v>9321598.7459999993</v>
      </c>
      <c r="BW14" s="70">
        <v>2.1436323977042853</v>
      </c>
      <c r="BX14" s="69">
        <v>8611584.8420000002</v>
      </c>
      <c r="BY14" s="87">
        <v>92.383131656415969</v>
      </c>
      <c r="BZ14" s="92">
        <v>10363094.901000001</v>
      </c>
      <c r="CA14" s="69">
        <v>10976701.483999999</v>
      </c>
      <c r="CB14" s="70">
        <v>2.1706912269326661</v>
      </c>
      <c r="CC14" s="69">
        <v>10084910.881000001</v>
      </c>
      <c r="CD14" s="87">
        <v>91.875604849964247</v>
      </c>
      <c r="CE14" s="92">
        <v>13865583.486</v>
      </c>
      <c r="CF14" s="69">
        <v>13768975.096999999</v>
      </c>
      <c r="CG14" s="70">
        <v>2.1727699692274212</v>
      </c>
      <c r="CH14" s="69">
        <v>12582417.48</v>
      </c>
      <c r="CI14" s="87">
        <v>91.382382431220122</v>
      </c>
      <c r="CJ14" s="92">
        <v>15981252.035</v>
      </c>
      <c r="CK14" s="69">
        <v>15650984.261</v>
      </c>
      <c r="CL14" s="70">
        <v>2.176266474805864</v>
      </c>
      <c r="CM14" s="69">
        <v>15425001.484999999</v>
      </c>
      <c r="CN14" s="87">
        <v>98.556111409790901</v>
      </c>
      <c r="CO14" s="92">
        <v>16302755.692</v>
      </c>
      <c r="CP14" s="69">
        <v>15381988.320999999</v>
      </c>
      <c r="CQ14" s="70">
        <v>2.0668099237720403</v>
      </c>
      <c r="CR14" s="69">
        <v>14591944.663999999</v>
      </c>
      <c r="CS14" s="87">
        <v>94.863839183121684</v>
      </c>
      <c r="CT14" s="92">
        <v>19133869.901999999</v>
      </c>
      <c r="CU14" s="69">
        <v>18870663.993999999</v>
      </c>
      <c r="CV14" s="70">
        <v>2.0543878443256109</v>
      </c>
      <c r="CW14" s="69">
        <v>11010639.460999999</v>
      </c>
      <c r="CX14" s="87">
        <v>58.347917511015382</v>
      </c>
      <c r="CY14" s="92">
        <v>20022904.139999997</v>
      </c>
      <c r="CZ14" s="69">
        <v>19279307.919</v>
      </c>
      <c r="DA14" s="70">
        <v>2.2479708183213036</v>
      </c>
      <c r="DB14" s="69">
        <v>18692130.678999998</v>
      </c>
      <c r="DC14" s="87">
        <v>96.954365569205265</v>
      </c>
      <c r="DD14" s="92">
        <v>11158268.438999999</v>
      </c>
      <c r="DE14" s="69">
        <v>21033342.333000001</v>
      </c>
      <c r="DF14" s="70">
        <v>2.2596586812378576</v>
      </c>
      <c r="DG14" s="69">
        <v>20712977.153999999</v>
      </c>
      <c r="DH14" s="87">
        <v>98.476869848224894</v>
      </c>
      <c r="DI14" s="92">
        <v>23773926.182040002</v>
      </c>
      <c r="DJ14" s="69">
        <v>23748299.517999999</v>
      </c>
      <c r="DK14" s="70">
        <v>2.4495406498078101</v>
      </c>
      <c r="DL14" s="69">
        <v>22566230.632809997</v>
      </c>
      <c r="DM14" s="87">
        <v>95.022511467425048</v>
      </c>
      <c r="DN14" s="92">
        <v>20596590.887000002</v>
      </c>
      <c r="DO14" s="69">
        <v>20064073.844999999</v>
      </c>
      <c r="DP14" s="70">
        <v>2.0683084663977431</v>
      </c>
      <c r="DQ14" s="69">
        <v>17696364.518000003</v>
      </c>
      <c r="DR14" s="87">
        <v>88.199259306504032</v>
      </c>
      <c r="DS14" s="92">
        <v>16205897.535540001</v>
      </c>
      <c r="DT14" s="69">
        <v>25192413.785</v>
      </c>
      <c r="DU14" s="70">
        <v>2.0258093502379704</v>
      </c>
      <c r="DV14" s="69">
        <v>24394931.394000001</v>
      </c>
      <c r="DW14" s="87">
        <v>96.834434376451711</v>
      </c>
      <c r="DX14" s="92">
        <v>14349970.05216</v>
      </c>
      <c r="DY14" s="69">
        <v>22998888.82</v>
      </c>
      <c r="DZ14" s="70">
        <v>1.6762541235691744</v>
      </c>
      <c r="EA14" s="69">
        <v>22365550.120000001</v>
      </c>
      <c r="EB14" s="87">
        <v>97.246220437183723</v>
      </c>
      <c r="EC14" s="92">
        <v>17874637.632139999</v>
      </c>
      <c r="ED14" s="69">
        <v>26675293.667000003</v>
      </c>
      <c r="EE14" s="70">
        <v>1.8945230237965762</v>
      </c>
      <c r="EF14" s="69">
        <v>25696463.857999999</v>
      </c>
      <c r="EG14" s="87">
        <v>96.330575321047306</v>
      </c>
    </row>
    <row r="15" spans="1:137" ht="14.1" customHeight="1">
      <c r="A15" s="71" t="s">
        <v>115</v>
      </c>
      <c r="B15" s="92">
        <v>0</v>
      </c>
      <c r="C15" s="91">
        <v>1438707.6</v>
      </c>
      <c r="D15" s="88">
        <v>4.7346376013427847</v>
      </c>
      <c r="E15" s="91">
        <v>46797.8</v>
      </c>
      <c r="F15" s="91">
        <v>15400</v>
      </c>
      <c r="G15" s="91">
        <v>146000</v>
      </c>
      <c r="H15" s="91">
        <v>458300</v>
      </c>
      <c r="I15" s="91">
        <v>15000</v>
      </c>
      <c r="J15" s="91">
        <v>108800</v>
      </c>
      <c r="K15" s="91">
        <v>11500</v>
      </c>
      <c r="L15" s="91">
        <v>98000</v>
      </c>
      <c r="M15" s="91">
        <v>299296.09999999998</v>
      </c>
      <c r="N15" s="91">
        <v>16000</v>
      </c>
      <c r="O15" s="91">
        <v>0</v>
      </c>
      <c r="P15" s="91">
        <v>0</v>
      </c>
      <c r="Q15" s="91">
        <v>0</v>
      </c>
      <c r="R15" s="91">
        <v>55995.8</v>
      </c>
      <c r="S15" s="91">
        <v>0</v>
      </c>
      <c r="T15" s="91">
        <v>0</v>
      </c>
      <c r="U15" s="91">
        <v>1271089.7</v>
      </c>
      <c r="V15" s="89">
        <v>88.34941165251368</v>
      </c>
      <c r="W15" s="92">
        <v>0</v>
      </c>
      <c r="X15" s="69">
        <v>2225300</v>
      </c>
      <c r="Y15" s="70">
        <v>4.7980456798614899</v>
      </c>
      <c r="Z15" s="69">
        <v>2178600</v>
      </c>
      <c r="AA15" s="87">
        <v>97.901406551925589</v>
      </c>
      <c r="AB15" s="92">
        <v>0</v>
      </c>
      <c r="AC15" s="69">
        <v>2266300</v>
      </c>
      <c r="AD15" s="70">
        <v>4.2013528778941867</v>
      </c>
      <c r="AE15" s="69">
        <v>1814968.8</v>
      </c>
      <c r="AF15" s="87">
        <v>80.085107885099063</v>
      </c>
      <c r="AG15" s="92">
        <v>0</v>
      </c>
      <c r="AH15" s="69">
        <v>5182780.2605600003</v>
      </c>
      <c r="AI15" s="70">
        <v>4.3391138365690294</v>
      </c>
      <c r="AJ15" s="69">
        <v>4440141.4809499998</v>
      </c>
      <c r="AK15" s="87">
        <v>85.67103480613784</v>
      </c>
      <c r="AL15" s="92">
        <v>0</v>
      </c>
      <c r="AM15" s="69">
        <v>4647408.5279999999</v>
      </c>
      <c r="AN15" s="70">
        <v>4.0516124934459814</v>
      </c>
      <c r="AO15" s="69">
        <v>3051168.0511200004</v>
      </c>
      <c r="AP15" s="87">
        <v>65.653106085620209</v>
      </c>
      <c r="AQ15" s="92">
        <v>0</v>
      </c>
      <c r="AR15" s="69">
        <v>8119227.1354599996</v>
      </c>
      <c r="AS15" s="70">
        <v>5.7084055539958651</v>
      </c>
      <c r="AT15" s="69">
        <v>5041815.2979300003</v>
      </c>
      <c r="AU15" s="87">
        <v>62.097231840088838</v>
      </c>
      <c r="AV15" s="92">
        <v>0</v>
      </c>
      <c r="AW15" s="69">
        <v>7972648.1060000006</v>
      </c>
      <c r="AX15" s="70">
        <v>4.8198644385191995</v>
      </c>
      <c r="AY15" s="69">
        <v>6633980.0521800006</v>
      </c>
      <c r="AZ15" s="87">
        <v>83.209241947947575</v>
      </c>
      <c r="BA15" s="92">
        <v>0</v>
      </c>
      <c r="BB15" s="69">
        <v>7167347.0484999996</v>
      </c>
      <c r="BC15" s="70">
        <v>4.1719180242884013</v>
      </c>
      <c r="BD15" s="69">
        <v>6184755.4685200006</v>
      </c>
      <c r="BE15" s="87">
        <v>86.290721332021462</v>
      </c>
      <c r="BF15" s="92">
        <v>7169.4739419999996</v>
      </c>
      <c r="BG15" s="69">
        <v>12521280.706999999</v>
      </c>
      <c r="BH15" s="70">
        <v>4.4263040953743085</v>
      </c>
      <c r="BI15" s="69">
        <v>9871512.9519999996</v>
      </c>
      <c r="BJ15" s="87">
        <v>78.837885540584907</v>
      </c>
      <c r="BK15" s="92">
        <v>7569575.4890000001</v>
      </c>
      <c r="BL15" s="69">
        <v>13319998.133000001</v>
      </c>
      <c r="BM15" s="70">
        <v>4.2118934147788014</v>
      </c>
      <c r="BN15" s="69">
        <v>10186130.150999999</v>
      </c>
      <c r="BO15" s="87">
        <v>76.472459299855956</v>
      </c>
      <c r="BP15" s="92">
        <v>7668901.4480000008</v>
      </c>
      <c r="BQ15" s="69">
        <v>14030758.107000001</v>
      </c>
      <c r="BR15" s="70">
        <v>3.9796042353163301</v>
      </c>
      <c r="BS15" s="69">
        <v>11951235.567</v>
      </c>
      <c r="BT15" s="87">
        <v>85.178829795643622</v>
      </c>
      <c r="BU15" s="92">
        <v>17346856.989</v>
      </c>
      <c r="BV15" s="69">
        <v>17537434.340999998</v>
      </c>
      <c r="BW15" s="70">
        <v>4.0329790468733941</v>
      </c>
      <c r="BX15" s="69">
        <v>15007053.301999997</v>
      </c>
      <c r="BY15" s="87">
        <v>85.571543762907581</v>
      </c>
      <c r="BZ15" s="92">
        <v>16674907.977</v>
      </c>
      <c r="CA15" s="69">
        <v>19491119.274</v>
      </c>
      <c r="CB15" s="70">
        <v>3.854454972000585</v>
      </c>
      <c r="CC15" s="69">
        <v>17832529.460999999</v>
      </c>
      <c r="CD15" s="87">
        <v>91.490535819497737</v>
      </c>
      <c r="CE15" s="92">
        <v>24990435.368999999</v>
      </c>
      <c r="CF15" s="69">
        <v>24534171.949000001</v>
      </c>
      <c r="CG15" s="70">
        <v>3.8715381250318059</v>
      </c>
      <c r="CH15" s="69">
        <v>23819160.327</v>
      </c>
      <c r="CI15" s="87">
        <v>97.085650074164647</v>
      </c>
      <c r="CJ15" s="92">
        <v>26410790.228</v>
      </c>
      <c r="CK15" s="69">
        <v>26302864.017999999</v>
      </c>
      <c r="CL15" s="70">
        <v>3.6574083903713195</v>
      </c>
      <c r="CM15" s="69">
        <v>25793645.248</v>
      </c>
      <c r="CN15" s="87">
        <v>98.064017782810566</v>
      </c>
      <c r="CO15" s="92">
        <v>25719132.020999998</v>
      </c>
      <c r="CP15" s="69">
        <v>25193196.248999998</v>
      </c>
      <c r="CQ15" s="70">
        <v>3.3850986577517208</v>
      </c>
      <c r="CR15" s="69">
        <v>23037746.325199999</v>
      </c>
      <c r="CS15" s="87">
        <v>91.444317336727138</v>
      </c>
      <c r="CT15" s="92">
        <v>32608407.195999999</v>
      </c>
      <c r="CU15" s="69">
        <v>31640241.84</v>
      </c>
      <c r="CV15" s="70">
        <v>3.444570273112066</v>
      </c>
      <c r="CW15" s="69">
        <v>30440742.193000004</v>
      </c>
      <c r="CX15" s="87">
        <v>96.208942861228152</v>
      </c>
      <c r="CY15" s="92">
        <v>31323201.879999995</v>
      </c>
      <c r="CZ15" s="69">
        <v>31278347.711999997</v>
      </c>
      <c r="DA15" s="70">
        <v>3.647061045826689</v>
      </c>
      <c r="DB15" s="69">
        <v>29721928.208999999</v>
      </c>
      <c r="DC15" s="87">
        <v>95.02397147914921</v>
      </c>
      <c r="DD15" s="92">
        <v>30995616.702999998</v>
      </c>
      <c r="DE15" s="69">
        <v>31146654.416000001</v>
      </c>
      <c r="DF15" s="70">
        <v>3.3461542596683156</v>
      </c>
      <c r="DG15" s="69">
        <v>30396341.526000001</v>
      </c>
      <c r="DH15" s="87">
        <v>97.591032153955624</v>
      </c>
      <c r="DI15" s="92">
        <v>31755619.928599998</v>
      </c>
      <c r="DJ15" s="69">
        <v>33136768.333999999</v>
      </c>
      <c r="DK15" s="70">
        <v>3.4179230801714713</v>
      </c>
      <c r="DL15" s="69">
        <v>32103991.582000002</v>
      </c>
      <c r="DM15" s="87">
        <v>96.883290664949016</v>
      </c>
      <c r="DN15" s="92">
        <v>32522593.909000002</v>
      </c>
      <c r="DO15" s="69">
        <v>33114522.244000003</v>
      </c>
      <c r="DP15" s="70">
        <v>3.4136161602619737</v>
      </c>
      <c r="DQ15" s="69">
        <v>32485585.888999999</v>
      </c>
      <c r="DR15" s="87">
        <v>98.10072345188685</v>
      </c>
      <c r="DS15" s="92">
        <v>20787747.980240002</v>
      </c>
      <c r="DT15" s="69">
        <v>36809607.398000002</v>
      </c>
      <c r="DU15" s="70">
        <v>2.9599881727036808</v>
      </c>
      <c r="DV15" s="69">
        <v>35961684.722000003</v>
      </c>
      <c r="DW15" s="87">
        <v>97.696463679082683</v>
      </c>
      <c r="DX15" s="92">
        <v>21817821.066919997</v>
      </c>
      <c r="DY15" s="69">
        <v>38148918.288999997</v>
      </c>
      <c r="DZ15" s="70">
        <v>2.7804509205692893</v>
      </c>
      <c r="EA15" s="69">
        <v>35028763.021600001</v>
      </c>
      <c r="EB15" s="87">
        <v>91.82111732824761</v>
      </c>
      <c r="EC15" s="92">
        <v>21475255.98508</v>
      </c>
      <c r="ED15" s="69">
        <v>33292252.441999998</v>
      </c>
      <c r="EE15" s="70">
        <v>2.3644702679860017</v>
      </c>
      <c r="EF15" s="69">
        <v>30628426.783999998</v>
      </c>
      <c r="EG15" s="87">
        <v>91.998661963047482</v>
      </c>
    </row>
    <row r="16" spans="1:137" ht="14.1" customHeight="1">
      <c r="A16" s="71" t="s">
        <v>95</v>
      </c>
      <c r="B16" s="92">
        <v>0</v>
      </c>
      <c r="C16" s="91">
        <v>2407873.2999999998</v>
      </c>
      <c r="D16" s="88">
        <v>7.9240614739571349</v>
      </c>
      <c r="E16" s="91">
        <v>35622.1</v>
      </c>
      <c r="F16" s="91">
        <v>15874.1</v>
      </c>
      <c r="G16" s="91">
        <v>0</v>
      </c>
      <c r="H16" s="91">
        <v>691677.6</v>
      </c>
      <c r="I16" s="91">
        <v>5000</v>
      </c>
      <c r="J16" s="91">
        <v>204807.5</v>
      </c>
      <c r="K16" s="91">
        <v>218547.6</v>
      </c>
      <c r="L16" s="91">
        <v>104999.4</v>
      </c>
      <c r="M16" s="91">
        <v>77456.399999999994</v>
      </c>
      <c r="N16" s="91">
        <v>111064.1</v>
      </c>
      <c r="O16" s="91">
        <v>35896.5</v>
      </c>
      <c r="P16" s="91">
        <v>52703.4</v>
      </c>
      <c r="Q16" s="91">
        <v>69873.899999999994</v>
      </c>
      <c r="R16" s="91">
        <v>5500</v>
      </c>
      <c r="S16" s="91">
        <v>15171.9</v>
      </c>
      <c r="T16" s="91">
        <v>0</v>
      </c>
      <c r="U16" s="91">
        <v>1644194.4999999995</v>
      </c>
      <c r="V16" s="89">
        <v>68.284095346711126</v>
      </c>
      <c r="W16" s="92">
        <v>0</v>
      </c>
      <c r="X16" s="69">
        <v>3779800</v>
      </c>
      <c r="Y16" s="70">
        <v>8.1497564646296947</v>
      </c>
      <c r="Z16" s="69">
        <v>3254900</v>
      </c>
      <c r="AA16" s="87">
        <v>86.113021853008092</v>
      </c>
      <c r="AB16" s="92">
        <v>0</v>
      </c>
      <c r="AC16" s="69">
        <v>4723412.0999999996</v>
      </c>
      <c r="AD16" s="70">
        <v>8.7564404623462107</v>
      </c>
      <c r="AE16" s="69">
        <v>3954959.3</v>
      </c>
      <c r="AF16" s="87">
        <v>83.730981253996447</v>
      </c>
      <c r="AG16" s="92">
        <v>0</v>
      </c>
      <c r="AH16" s="69">
        <v>9416951.8516299985</v>
      </c>
      <c r="AI16" s="70">
        <v>7.8840359852140445</v>
      </c>
      <c r="AJ16" s="69">
        <v>8294915.0614299998</v>
      </c>
      <c r="AK16" s="87">
        <v>88.084925909377105</v>
      </c>
      <c r="AL16" s="92">
        <v>0</v>
      </c>
      <c r="AM16" s="69">
        <v>10335514.444</v>
      </c>
      <c r="AN16" s="70">
        <v>9.0105053591066184</v>
      </c>
      <c r="AO16" s="69">
        <v>9574619.5980999991</v>
      </c>
      <c r="AP16" s="87">
        <v>92.638055415405887</v>
      </c>
      <c r="AQ16" s="92">
        <v>0</v>
      </c>
      <c r="AR16" s="69">
        <v>14223447.631620001</v>
      </c>
      <c r="AS16" s="70">
        <v>10.000115294558624</v>
      </c>
      <c r="AT16" s="69">
        <v>11611898.449280001</v>
      </c>
      <c r="AU16" s="87">
        <v>81.639126813851433</v>
      </c>
      <c r="AV16" s="92">
        <v>0</v>
      </c>
      <c r="AW16" s="69">
        <v>15241069.115</v>
      </c>
      <c r="AX16" s="70">
        <v>9.213988383247198</v>
      </c>
      <c r="AY16" s="69">
        <v>12952056.899800003</v>
      </c>
      <c r="AZ16" s="87">
        <v>84.98128839959665</v>
      </c>
      <c r="BA16" s="92">
        <v>0</v>
      </c>
      <c r="BB16" s="69">
        <v>16999747.357670002</v>
      </c>
      <c r="BC16" s="70">
        <v>9.8950911585417423</v>
      </c>
      <c r="BD16" s="69">
        <v>14488639.988169998</v>
      </c>
      <c r="BE16" s="87">
        <v>85.228560656420385</v>
      </c>
      <c r="BF16" s="92">
        <v>13030.643022</v>
      </c>
      <c r="BG16" s="69">
        <v>26854899.129000001</v>
      </c>
      <c r="BH16" s="70">
        <v>9.4932741128552234</v>
      </c>
      <c r="BI16" s="69">
        <v>23364429.189000003</v>
      </c>
      <c r="BJ16" s="87">
        <v>87.002483519922379</v>
      </c>
      <c r="BK16" s="92">
        <v>16998503.496999998</v>
      </c>
      <c r="BL16" s="69">
        <v>32434321.993000001</v>
      </c>
      <c r="BM16" s="70">
        <v>10.256000477709073</v>
      </c>
      <c r="BN16" s="69">
        <v>25899025.958999999</v>
      </c>
      <c r="BO16" s="87">
        <v>79.850677823909948</v>
      </c>
      <c r="BP16" s="92">
        <v>21326585.783799998</v>
      </c>
      <c r="BQ16" s="69">
        <v>38247350.050999999</v>
      </c>
      <c r="BR16" s="70">
        <v>10.848260307235147</v>
      </c>
      <c r="BS16" s="69">
        <v>35373504.351999998</v>
      </c>
      <c r="BT16" s="87">
        <v>92.48615735425345</v>
      </c>
      <c r="BU16" s="92">
        <v>39242423.966000006</v>
      </c>
      <c r="BV16" s="69">
        <v>46775748.868999995</v>
      </c>
      <c r="BW16" s="70">
        <v>10.756739636051696</v>
      </c>
      <c r="BX16" s="69">
        <v>44571992.864</v>
      </c>
      <c r="BY16" s="87">
        <v>95.288678303853942</v>
      </c>
      <c r="BZ16" s="92">
        <v>48895454.547999993</v>
      </c>
      <c r="CA16" s="69">
        <v>51730154.237000003</v>
      </c>
      <c r="CB16" s="70">
        <v>10.229866607359913</v>
      </c>
      <c r="CC16" s="69">
        <v>49628956.884999998</v>
      </c>
      <c r="CD16" s="87">
        <v>95.938157573678524</v>
      </c>
      <c r="CE16" s="92">
        <v>62741756.871000007</v>
      </c>
      <c r="CF16" s="69">
        <v>61969985.628899999</v>
      </c>
      <c r="CG16" s="70">
        <v>9.7789793952976023</v>
      </c>
      <c r="CH16" s="69">
        <v>59470959.089999996</v>
      </c>
      <c r="CI16" s="87">
        <v>95.967359821793195</v>
      </c>
      <c r="CJ16" s="92">
        <v>69659182.473000005</v>
      </c>
      <c r="CK16" s="69">
        <v>69516568.312999994</v>
      </c>
      <c r="CL16" s="70">
        <v>9.6662660022039582</v>
      </c>
      <c r="CM16" s="69">
        <v>68655738.858999997</v>
      </c>
      <c r="CN16" s="87">
        <v>98.761691673092827</v>
      </c>
      <c r="CO16" s="92">
        <v>69224279.052000001</v>
      </c>
      <c r="CP16" s="69">
        <v>68242237.736000001</v>
      </c>
      <c r="CQ16" s="70">
        <v>9.1694084815171806</v>
      </c>
      <c r="CR16" s="69">
        <v>66185121.434999995</v>
      </c>
      <c r="CS16" s="87">
        <v>96.985567341800675</v>
      </c>
      <c r="CT16" s="92">
        <v>84406277.929000005</v>
      </c>
      <c r="CU16" s="69">
        <v>84253598.319000006</v>
      </c>
      <c r="CV16" s="70">
        <v>9.17241535763028</v>
      </c>
      <c r="CW16" s="69">
        <v>81668405.097000003</v>
      </c>
      <c r="CX16" s="87">
        <v>96.931652447398193</v>
      </c>
      <c r="CY16" s="92">
        <v>70117821.495000005</v>
      </c>
      <c r="CZ16" s="69">
        <v>69779153.387000009</v>
      </c>
      <c r="DA16" s="70">
        <v>8.136262006923662</v>
      </c>
      <c r="DB16" s="69">
        <v>50627507.620000005</v>
      </c>
      <c r="DC16" s="87">
        <v>72.553914976893381</v>
      </c>
      <c r="DD16" s="92">
        <v>61399811.850000001</v>
      </c>
      <c r="DE16" s="69">
        <v>63695870.556000002</v>
      </c>
      <c r="DF16" s="70">
        <v>6.8429888403922199</v>
      </c>
      <c r="DG16" s="69">
        <v>60690785.692999996</v>
      </c>
      <c r="DH16" s="87">
        <v>95.282135503026055</v>
      </c>
      <c r="DI16" s="92">
        <v>64948522.224399991</v>
      </c>
      <c r="DJ16" s="69">
        <v>64893141.980000004</v>
      </c>
      <c r="DK16" s="70">
        <v>6.6934640542695423</v>
      </c>
      <c r="DL16" s="69">
        <v>56704256.240999997</v>
      </c>
      <c r="DM16" s="87">
        <v>87.380968945033032</v>
      </c>
      <c r="DN16" s="92">
        <v>65847698.57</v>
      </c>
      <c r="DO16" s="69">
        <v>64940435.803999998</v>
      </c>
      <c r="DP16" s="70">
        <v>6.6943958750652373</v>
      </c>
      <c r="DQ16" s="69">
        <v>60498551.109000005</v>
      </c>
      <c r="DR16" s="87">
        <v>93.160063310313674</v>
      </c>
      <c r="DS16" s="92">
        <v>63441097.38882</v>
      </c>
      <c r="DT16" s="69">
        <v>95307879.074000001</v>
      </c>
      <c r="DU16" s="70">
        <v>7.6640370481061062</v>
      </c>
      <c r="DV16" s="69">
        <v>89623734.103</v>
      </c>
      <c r="DW16" s="87">
        <v>94.036017770800825</v>
      </c>
      <c r="DX16" s="92">
        <v>45928427.09025</v>
      </c>
      <c r="DY16" s="69">
        <v>92814282.071999997</v>
      </c>
      <c r="DZ16" s="70">
        <v>6.764688688525192</v>
      </c>
      <c r="EA16" s="69">
        <v>90848959.534999996</v>
      </c>
      <c r="EB16" s="87">
        <v>97.882521425446768</v>
      </c>
      <c r="EC16" s="92">
        <v>54917803.896530002</v>
      </c>
      <c r="ED16" s="69">
        <v>93547085.695000008</v>
      </c>
      <c r="EE16" s="70">
        <v>6.6438671630257042</v>
      </c>
      <c r="EF16" s="69">
        <v>91792755.680000007</v>
      </c>
      <c r="EG16" s="87">
        <v>98.124655619182192</v>
      </c>
    </row>
    <row r="17" spans="1:137" ht="14.1" customHeight="1">
      <c r="A17" s="71" t="s">
        <v>96</v>
      </c>
      <c r="B17" s="92">
        <v>0</v>
      </c>
      <c r="C17" s="91">
        <v>2098258.7999999998</v>
      </c>
      <c r="D17" s="88">
        <v>6.9051522434637773</v>
      </c>
      <c r="E17" s="91">
        <v>33832.5</v>
      </c>
      <c r="F17" s="91">
        <v>109965.9</v>
      </c>
      <c r="G17" s="91">
        <v>15338.5</v>
      </c>
      <c r="H17" s="91">
        <v>384492.79999999999</v>
      </c>
      <c r="I17" s="91">
        <v>24037.1</v>
      </c>
      <c r="J17" s="91">
        <v>533822.4</v>
      </c>
      <c r="K17" s="91">
        <v>119269.1</v>
      </c>
      <c r="L17" s="91">
        <v>261498.7</v>
      </c>
      <c r="M17" s="91">
        <v>114488.9</v>
      </c>
      <c r="N17" s="91">
        <v>243118.6</v>
      </c>
      <c r="O17" s="91">
        <v>42793.2</v>
      </c>
      <c r="P17" s="91">
        <v>48496.3</v>
      </c>
      <c r="Q17" s="91">
        <v>30066.3</v>
      </c>
      <c r="R17" s="91">
        <v>31575</v>
      </c>
      <c r="S17" s="91">
        <v>51241.9</v>
      </c>
      <c r="T17" s="91">
        <v>20300</v>
      </c>
      <c r="U17" s="91">
        <v>2064337.2</v>
      </c>
      <c r="V17" s="89">
        <v>98.383345276569329</v>
      </c>
      <c r="W17" s="92">
        <v>0</v>
      </c>
      <c r="X17" s="69">
        <v>2793900</v>
      </c>
      <c r="Y17" s="70">
        <v>6.0240236484811112</v>
      </c>
      <c r="Z17" s="69">
        <v>2593100</v>
      </c>
      <c r="AA17" s="87">
        <v>92.812913848026056</v>
      </c>
      <c r="AB17" s="92">
        <v>0</v>
      </c>
      <c r="AC17" s="69">
        <v>3315106.3</v>
      </c>
      <c r="AD17" s="70">
        <v>6.1456697674756855</v>
      </c>
      <c r="AE17" s="69">
        <v>2508589.4</v>
      </c>
      <c r="AF17" s="87">
        <v>75.671461877406472</v>
      </c>
      <c r="AG17" s="92">
        <v>0</v>
      </c>
      <c r="AH17" s="69">
        <v>6648534.3964399993</v>
      </c>
      <c r="AI17" s="70">
        <v>5.5662687094862111</v>
      </c>
      <c r="AJ17" s="69">
        <v>4824671.4797</v>
      </c>
      <c r="AK17" s="87">
        <v>72.567444071333995</v>
      </c>
      <c r="AL17" s="92">
        <v>0</v>
      </c>
      <c r="AM17" s="69">
        <v>7124143.6473300001</v>
      </c>
      <c r="AN17" s="70">
        <v>6.2108310970991214</v>
      </c>
      <c r="AO17" s="69">
        <v>6723684.7434100006</v>
      </c>
      <c r="AP17" s="87">
        <v>94.378848550168073</v>
      </c>
      <c r="AQ17" s="92">
        <v>0</v>
      </c>
      <c r="AR17" s="69">
        <v>6846543.0595399998</v>
      </c>
      <c r="AS17" s="70">
        <v>4.8136163423805627</v>
      </c>
      <c r="AT17" s="69">
        <v>5159975.9578000009</v>
      </c>
      <c r="AU17" s="87">
        <v>75.366150667964774</v>
      </c>
      <c r="AV17" s="92">
        <v>0</v>
      </c>
      <c r="AW17" s="69">
        <v>8403432.2310000006</v>
      </c>
      <c r="AX17" s="70">
        <v>5.0802949826947952</v>
      </c>
      <c r="AY17" s="69">
        <v>7819556.4837599993</v>
      </c>
      <c r="AZ17" s="87">
        <v>93.051937218151153</v>
      </c>
      <c r="BA17" s="92">
        <v>0</v>
      </c>
      <c r="BB17" s="69">
        <v>7366027.6160000004</v>
      </c>
      <c r="BC17" s="70">
        <v>4.2875645857036977</v>
      </c>
      <c r="BD17" s="69">
        <v>7033043.2006499991</v>
      </c>
      <c r="BE17" s="87">
        <v>95.479457413019816</v>
      </c>
      <c r="BF17" s="92">
        <v>3666.3281959999999</v>
      </c>
      <c r="BG17" s="69">
        <v>8316719.1769999992</v>
      </c>
      <c r="BH17" s="70">
        <v>2.9399810622130111</v>
      </c>
      <c r="BI17" s="69">
        <v>7481756.4059999995</v>
      </c>
      <c r="BJ17" s="87">
        <v>89.960430871477541</v>
      </c>
      <c r="BK17" s="92">
        <v>4966733.9619999994</v>
      </c>
      <c r="BL17" s="69">
        <v>11982185.050000001</v>
      </c>
      <c r="BM17" s="70">
        <v>3.7888658694120556</v>
      </c>
      <c r="BN17" s="69">
        <v>9994005.5669999998</v>
      </c>
      <c r="BO17" s="87">
        <v>83.407204322887665</v>
      </c>
      <c r="BP17" s="92">
        <v>8458035.3420000002</v>
      </c>
      <c r="BQ17" s="69">
        <v>15913012.23</v>
      </c>
      <c r="BR17" s="70">
        <v>4.5134760633892066</v>
      </c>
      <c r="BS17" s="69">
        <v>15526914.325999998</v>
      </c>
      <c r="BT17" s="87">
        <v>97.57369693167135</v>
      </c>
      <c r="BU17" s="92">
        <v>21130926.289999999</v>
      </c>
      <c r="BV17" s="69">
        <v>21394148.365000002</v>
      </c>
      <c r="BW17" s="70">
        <v>4.9198845397830189</v>
      </c>
      <c r="BX17" s="69">
        <v>20210501.484999999</v>
      </c>
      <c r="BY17" s="87">
        <v>94.467426981405794</v>
      </c>
      <c r="BZ17" s="92">
        <v>22446493.112</v>
      </c>
      <c r="CA17" s="69">
        <v>23909528.120999999</v>
      </c>
      <c r="CB17" s="70">
        <v>4.7282148474207863</v>
      </c>
      <c r="CC17" s="69">
        <v>21977285.346999999</v>
      </c>
      <c r="CD17" s="87">
        <v>91.918524011760439</v>
      </c>
      <c r="CE17" s="92">
        <v>30047538.909000002</v>
      </c>
      <c r="CF17" s="69">
        <v>29924561.164999999</v>
      </c>
      <c r="CG17" s="70">
        <v>4.7221516041370135</v>
      </c>
      <c r="CH17" s="69">
        <v>27097745.452</v>
      </c>
      <c r="CI17" s="87">
        <v>90.553526591707339</v>
      </c>
      <c r="CJ17" s="92">
        <v>35400985.112999998</v>
      </c>
      <c r="CK17" s="69">
        <v>34709410.122000001</v>
      </c>
      <c r="CL17" s="70">
        <v>4.826337075619139</v>
      </c>
      <c r="CM17" s="69">
        <v>33785045.748999998</v>
      </c>
      <c r="CN17" s="87">
        <v>97.336847933309841</v>
      </c>
      <c r="CO17" s="92">
        <v>36876516.184</v>
      </c>
      <c r="CP17" s="69">
        <v>36750599.601999998</v>
      </c>
      <c r="CQ17" s="70">
        <v>4.9380159688645753</v>
      </c>
      <c r="CR17" s="69">
        <v>32903981.105999999</v>
      </c>
      <c r="CS17" s="87">
        <v>89.53318166871307</v>
      </c>
      <c r="CT17" s="92">
        <v>48386620.160999998</v>
      </c>
      <c r="CU17" s="69">
        <v>48178316.097000003</v>
      </c>
      <c r="CV17" s="70">
        <v>5.2450166555466113</v>
      </c>
      <c r="CW17" s="69">
        <v>46367622.442000002</v>
      </c>
      <c r="CX17" s="87">
        <v>96.241683392681395</v>
      </c>
      <c r="CY17" s="92">
        <v>25329902.536999997</v>
      </c>
      <c r="CZ17" s="69">
        <v>49278364.085000001</v>
      </c>
      <c r="DA17" s="70">
        <v>5.7458662366464477</v>
      </c>
      <c r="DB17" s="69">
        <v>48728042.751999997</v>
      </c>
      <c r="DC17" s="87">
        <v>98.883239443479169</v>
      </c>
      <c r="DD17" s="92">
        <v>30999101.809999999</v>
      </c>
      <c r="DE17" s="69">
        <v>57288580.567000002</v>
      </c>
      <c r="DF17" s="70">
        <v>6.1546394464807852</v>
      </c>
      <c r="DG17" s="69">
        <v>53468205.961999997</v>
      </c>
      <c r="DH17" s="87">
        <v>93.331350563779452</v>
      </c>
      <c r="DI17" s="92">
        <v>59882555.812109999</v>
      </c>
      <c r="DJ17" s="69">
        <v>67887331.546000004</v>
      </c>
      <c r="DK17" s="70">
        <v>7.0023025481410013</v>
      </c>
      <c r="DL17" s="69">
        <v>67218755.53899999</v>
      </c>
      <c r="DM17" s="87">
        <v>99.015168232754903</v>
      </c>
      <c r="DN17" s="92">
        <v>71760837.357000008</v>
      </c>
      <c r="DO17" s="69">
        <v>70929030.316</v>
      </c>
      <c r="DP17" s="70">
        <v>7.3117311593489598</v>
      </c>
      <c r="DQ17" s="69">
        <v>68603950.273000002</v>
      </c>
      <c r="DR17" s="87">
        <v>96.721962738470552</v>
      </c>
      <c r="DS17" s="92">
        <v>57378903.256120004</v>
      </c>
      <c r="DT17" s="69">
        <v>94092654.625</v>
      </c>
      <c r="DU17" s="70">
        <v>7.5663166362221217</v>
      </c>
      <c r="DV17" s="69">
        <v>92040233.076000005</v>
      </c>
      <c r="DW17" s="87">
        <v>97.818722877806152</v>
      </c>
      <c r="DX17" s="92">
        <v>44218491.781470001</v>
      </c>
      <c r="DY17" s="69">
        <v>85212832.297000006</v>
      </c>
      <c r="DZ17" s="70">
        <v>6.2106635949577482</v>
      </c>
      <c r="EA17" s="69">
        <v>84977391.711999997</v>
      </c>
      <c r="EB17" s="87">
        <v>99.723702899371531</v>
      </c>
      <c r="EC17" s="92">
        <v>52383283.504790001</v>
      </c>
      <c r="ED17" s="69">
        <v>98158653.267999992</v>
      </c>
      <c r="EE17" s="70">
        <v>6.9713882412153847</v>
      </c>
      <c r="EF17" s="69">
        <v>97234750.260999992</v>
      </c>
      <c r="EG17" s="87">
        <v>99.058765604212709</v>
      </c>
    </row>
    <row r="18" spans="1:137" ht="14.1" customHeight="1">
      <c r="A18" s="71" t="s">
        <v>97</v>
      </c>
      <c r="B18" s="92">
        <v>0</v>
      </c>
      <c r="C18" s="91">
        <v>1426287.5</v>
      </c>
      <c r="D18" s="88">
        <v>4.6937643394844066</v>
      </c>
      <c r="E18" s="91">
        <v>22363.8</v>
      </c>
      <c r="F18" s="91">
        <v>50480</v>
      </c>
      <c r="G18" s="91">
        <v>20801.7</v>
      </c>
      <c r="H18" s="91">
        <v>146980</v>
      </c>
      <c r="I18" s="91">
        <v>26973.200000000001</v>
      </c>
      <c r="J18" s="91">
        <v>479134.6</v>
      </c>
      <c r="K18" s="91">
        <v>96719.1</v>
      </c>
      <c r="L18" s="91">
        <v>127273.4</v>
      </c>
      <c r="M18" s="91">
        <v>89982.7</v>
      </c>
      <c r="N18" s="91">
        <v>49218.8</v>
      </c>
      <c r="O18" s="91">
        <v>0</v>
      </c>
      <c r="P18" s="91">
        <v>30567.3</v>
      </c>
      <c r="Q18" s="91">
        <v>55951.1</v>
      </c>
      <c r="R18" s="91">
        <v>105599.4</v>
      </c>
      <c r="S18" s="91">
        <v>0</v>
      </c>
      <c r="T18" s="91">
        <v>0</v>
      </c>
      <c r="U18" s="91">
        <v>1302045.1000000001</v>
      </c>
      <c r="V18" s="89">
        <v>91.289105457349933</v>
      </c>
      <c r="W18" s="92">
        <v>0</v>
      </c>
      <c r="X18" s="69">
        <v>1858500</v>
      </c>
      <c r="Y18" s="70">
        <v>4.0071756149834084</v>
      </c>
      <c r="Z18" s="69">
        <v>1614700</v>
      </c>
      <c r="AA18" s="87">
        <v>86.881894000538068</v>
      </c>
      <c r="AB18" s="92">
        <v>0</v>
      </c>
      <c r="AC18" s="69">
        <v>3172096.4</v>
      </c>
      <c r="AD18" s="70">
        <v>5.8805525919330126</v>
      </c>
      <c r="AE18" s="69">
        <v>1966026.5</v>
      </c>
      <c r="AF18" s="87">
        <v>61.978775298253865</v>
      </c>
      <c r="AG18" s="92">
        <v>0</v>
      </c>
      <c r="AH18" s="69">
        <v>5686817.1305200001</v>
      </c>
      <c r="AI18" s="70">
        <v>4.7611022764856514</v>
      </c>
      <c r="AJ18" s="69">
        <v>5121681.0930300001</v>
      </c>
      <c r="AK18" s="87">
        <v>90.062349034277375</v>
      </c>
      <c r="AL18" s="92">
        <v>0</v>
      </c>
      <c r="AM18" s="69">
        <v>4471593.6380000003</v>
      </c>
      <c r="AN18" s="70">
        <v>3.8983370065663334</v>
      </c>
      <c r="AO18" s="69">
        <v>4257741.3480793079</v>
      </c>
      <c r="AP18" s="87">
        <v>95.217537476944315</v>
      </c>
      <c r="AQ18" s="92">
        <v>0</v>
      </c>
      <c r="AR18" s="69">
        <v>4466520.0496500004</v>
      </c>
      <c r="AS18" s="70">
        <v>3.1402875462248563</v>
      </c>
      <c r="AT18" s="69">
        <v>3176729.4090199997</v>
      </c>
      <c r="AU18" s="87">
        <v>71.123142260806162</v>
      </c>
      <c r="AV18" s="92">
        <v>0</v>
      </c>
      <c r="AW18" s="69">
        <v>5801814.5499999998</v>
      </c>
      <c r="AX18" s="70">
        <v>3.5074870051499381</v>
      </c>
      <c r="AY18" s="69">
        <v>5243957.62689</v>
      </c>
      <c r="AZ18" s="87">
        <v>90.384785340820656</v>
      </c>
      <c r="BA18" s="92">
        <v>0</v>
      </c>
      <c r="BB18" s="69">
        <v>5451426.4707399998</v>
      </c>
      <c r="BC18" s="70">
        <v>3.1731272669603467</v>
      </c>
      <c r="BD18" s="69">
        <v>5092387.1635199999</v>
      </c>
      <c r="BE18" s="87">
        <v>93.413846648265221</v>
      </c>
      <c r="BF18" s="92">
        <v>4721.4906609999998</v>
      </c>
      <c r="BG18" s="69">
        <v>9669803.4409999996</v>
      </c>
      <c r="BH18" s="70">
        <v>3.4182997389743672</v>
      </c>
      <c r="BI18" s="69">
        <v>9058619.2359999996</v>
      </c>
      <c r="BJ18" s="87">
        <v>93.67945575389281</v>
      </c>
      <c r="BK18" s="92">
        <v>5955601.6150000002</v>
      </c>
      <c r="BL18" s="69">
        <v>10291366.383000001</v>
      </c>
      <c r="BM18" s="70">
        <v>3.2542150430370209</v>
      </c>
      <c r="BN18" s="69">
        <v>9603831.3858999982</v>
      </c>
      <c r="BO18" s="87">
        <v>93.319303078785325</v>
      </c>
      <c r="BP18" s="92">
        <v>6769485.8810000001</v>
      </c>
      <c r="BQ18" s="69">
        <v>11599198.409000002</v>
      </c>
      <c r="BR18" s="70">
        <v>3.2899305057295032</v>
      </c>
      <c r="BS18" s="69">
        <v>11122949.785999998</v>
      </c>
      <c r="BT18" s="87">
        <v>95.894124695457634</v>
      </c>
      <c r="BU18" s="92">
        <v>11223126.196</v>
      </c>
      <c r="BV18" s="69">
        <v>13466708.239</v>
      </c>
      <c r="BW18" s="70">
        <v>3.0968584744048395</v>
      </c>
      <c r="BX18" s="69">
        <v>12384363.807</v>
      </c>
      <c r="BY18" s="87">
        <v>91.962813682518956</v>
      </c>
      <c r="BZ18" s="92">
        <v>14878567.435999999</v>
      </c>
      <c r="CA18" s="69">
        <v>15897138.158</v>
      </c>
      <c r="CB18" s="70">
        <v>3.1437293237141226</v>
      </c>
      <c r="CC18" s="69">
        <v>14910539.602000002</v>
      </c>
      <c r="CD18" s="87">
        <v>93.793860591797724</v>
      </c>
      <c r="CE18" s="92">
        <v>20784042.137000002</v>
      </c>
      <c r="CF18" s="69">
        <v>20668545.175000001</v>
      </c>
      <c r="CG18" s="70">
        <v>3.2615350051468193</v>
      </c>
      <c r="CH18" s="69">
        <v>20092563.049999997</v>
      </c>
      <c r="CI18" s="87">
        <v>97.213243021590628</v>
      </c>
      <c r="CJ18" s="92">
        <v>23144404.726</v>
      </c>
      <c r="CK18" s="69">
        <v>22994949.887999997</v>
      </c>
      <c r="CL18" s="70">
        <v>3.1974435407104429</v>
      </c>
      <c r="CM18" s="69">
        <v>22558464.288999997</v>
      </c>
      <c r="CN18" s="87">
        <v>98.10181974248276</v>
      </c>
      <c r="CO18" s="92">
        <v>23157168.23</v>
      </c>
      <c r="CP18" s="69">
        <v>23041324.972999997</v>
      </c>
      <c r="CQ18" s="70">
        <v>3.09596120587595</v>
      </c>
      <c r="CR18" s="69">
        <v>22261228.446999997</v>
      </c>
      <c r="CS18" s="87">
        <v>96.614359083454943</v>
      </c>
      <c r="CT18" s="92">
        <v>30539177.144000001</v>
      </c>
      <c r="CU18" s="69">
        <v>30437425.074999999</v>
      </c>
      <c r="CV18" s="70">
        <v>3.3136235220198555</v>
      </c>
      <c r="CW18" s="69">
        <v>28808728.722999997</v>
      </c>
      <c r="CX18" s="87">
        <v>94.649033720865745</v>
      </c>
      <c r="CY18" s="92">
        <v>29723993.548000004</v>
      </c>
      <c r="CZ18" s="69">
        <v>29472620.807999998</v>
      </c>
      <c r="DA18" s="70">
        <v>3.4365129596036743</v>
      </c>
      <c r="DB18" s="69">
        <v>28600186.412999999</v>
      </c>
      <c r="DC18" s="87">
        <v>97.039847929766779</v>
      </c>
      <c r="DD18" s="92">
        <v>31758998.478999998</v>
      </c>
      <c r="DE18" s="69">
        <v>31457010.702999998</v>
      </c>
      <c r="DF18" s="70">
        <v>3.3794965248724522</v>
      </c>
      <c r="DG18" s="69">
        <v>30906624.432999998</v>
      </c>
      <c r="DH18" s="87">
        <v>98.250354189098104</v>
      </c>
      <c r="DI18" s="92">
        <v>38086855.593220003</v>
      </c>
      <c r="DJ18" s="69">
        <v>38180398.251000002</v>
      </c>
      <c r="DK18" s="70">
        <v>3.9381530231580903</v>
      </c>
      <c r="DL18" s="69">
        <v>36978890.648330003</v>
      </c>
      <c r="DM18" s="87">
        <v>96.853077344109337</v>
      </c>
      <c r="DN18" s="92">
        <v>31851432.848999999</v>
      </c>
      <c r="DO18" s="69">
        <v>31812541.517000001</v>
      </c>
      <c r="DP18" s="70">
        <v>3.2794012554752339</v>
      </c>
      <c r="DQ18" s="69">
        <v>30840980.129000004</v>
      </c>
      <c r="DR18" s="87">
        <v>96.945979976227889</v>
      </c>
      <c r="DS18" s="92">
        <v>24596041.440269999</v>
      </c>
      <c r="DT18" s="69">
        <v>42977426.454000004</v>
      </c>
      <c r="DU18" s="70">
        <v>3.4559638906660606</v>
      </c>
      <c r="DV18" s="69">
        <v>41968007.5</v>
      </c>
      <c r="DW18" s="87">
        <v>97.651281062442379</v>
      </c>
      <c r="DX18" s="92">
        <v>21934516.116830003</v>
      </c>
      <c r="DY18" s="69">
        <v>49994216.181999996</v>
      </c>
      <c r="DZ18" s="70">
        <v>3.6437852143887293</v>
      </c>
      <c r="EA18" s="69">
        <v>48944597.325000003</v>
      </c>
      <c r="EB18" s="87">
        <v>97.9005194257293</v>
      </c>
      <c r="EC18" s="92">
        <v>26499048.916820001</v>
      </c>
      <c r="ED18" s="69">
        <v>49224218.883000001</v>
      </c>
      <c r="EE18" s="70">
        <v>3.4959846053208841</v>
      </c>
      <c r="EF18" s="69">
        <v>44897506.282000005</v>
      </c>
      <c r="EG18" s="87">
        <v>91.210195511107912</v>
      </c>
    </row>
    <row r="19" spans="1:137" ht="14.1" customHeight="1">
      <c r="A19" s="71" t="s">
        <v>98</v>
      </c>
      <c r="B19" s="92">
        <v>0</v>
      </c>
      <c r="C19" s="91">
        <v>1725853.1</v>
      </c>
      <c r="D19" s="88">
        <v>5.6796036815639317</v>
      </c>
      <c r="E19" s="91">
        <v>35806.400000000001</v>
      </c>
      <c r="F19" s="91">
        <v>69997.899999999994</v>
      </c>
      <c r="G19" s="91">
        <v>34726.6</v>
      </c>
      <c r="H19" s="91">
        <v>629355.30000000005</v>
      </c>
      <c r="I19" s="91">
        <v>52905.7</v>
      </c>
      <c r="J19" s="91">
        <v>308053.90000000002</v>
      </c>
      <c r="K19" s="91">
        <v>121734.7</v>
      </c>
      <c r="L19" s="91">
        <v>79920</v>
      </c>
      <c r="M19" s="91">
        <v>25122.9</v>
      </c>
      <c r="N19" s="91">
        <v>59992.800000000003</v>
      </c>
      <c r="O19" s="91">
        <v>13441.8</v>
      </c>
      <c r="P19" s="91">
        <v>40000</v>
      </c>
      <c r="Q19" s="91">
        <v>19175.3</v>
      </c>
      <c r="R19" s="91">
        <v>0</v>
      </c>
      <c r="S19" s="91">
        <v>97034</v>
      </c>
      <c r="T19" s="91">
        <v>0</v>
      </c>
      <c r="U19" s="91">
        <v>1587267.3</v>
      </c>
      <c r="V19" s="89">
        <v>91.970011816185277</v>
      </c>
      <c r="W19" s="92">
        <v>0</v>
      </c>
      <c r="X19" s="69">
        <v>2427500</v>
      </c>
      <c r="Y19" s="70">
        <v>5.2340160373269971</v>
      </c>
      <c r="Z19" s="69">
        <v>2362300</v>
      </c>
      <c r="AA19" s="87">
        <v>97.314109165808446</v>
      </c>
      <c r="AB19" s="92">
        <v>0</v>
      </c>
      <c r="AC19" s="69">
        <v>2839722.1</v>
      </c>
      <c r="AD19" s="70">
        <v>5.2643845109891547</v>
      </c>
      <c r="AE19" s="69">
        <v>2427181.1</v>
      </c>
      <c r="AF19" s="87">
        <v>85.472486902855735</v>
      </c>
      <c r="AG19" s="92">
        <v>0</v>
      </c>
      <c r="AH19" s="69">
        <v>5243854.0614099996</v>
      </c>
      <c r="AI19" s="70">
        <v>4.3902458855846396</v>
      </c>
      <c r="AJ19" s="69">
        <v>3213005.2058999999</v>
      </c>
      <c r="AK19" s="87">
        <v>61.271827329154682</v>
      </c>
      <c r="AL19" s="92">
        <v>0</v>
      </c>
      <c r="AM19" s="69">
        <v>6846027.7041900009</v>
      </c>
      <c r="AN19" s="70">
        <v>5.9683695138181143</v>
      </c>
      <c r="AO19" s="69">
        <v>6590881.9586700005</v>
      </c>
      <c r="AP19" s="87">
        <v>96.273083362431578</v>
      </c>
      <c r="AQ19" s="92">
        <v>0</v>
      </c>
      <c r="AR19" s="69">
        <v>5175127.6999200005</v>
      </c>
      <c r="AS19" s="70">
        <v>3.6384901188242806</v>
      </c>
      <c r="AT19" s="69">
        <v>4116156.3814600003</v>
      </c>
      <c r="AU19" s="87">
        <v>79.537291060926478</v>
      </c>
      <c r="AV19" s="92">
        <v>0</v>
      </c>
      <c r="AW19" s="69">
        <v>9303695.7570000011</v>
      </c>
      <c r="AX19" s="70">
        <v>5.6245493002781561</v>
      </c>
      <c r="AY19" s="69">
        <v>8787474.4285499994</v>
      </c>
      <c r="AZ19" s="87">
        <v>94.451437988375716</v>
      </c>
      <c r="BA19" s="92">
        <v>0</v>
      </c>
      <c r="BB19" s="69">
        <v>9748251.2064899988</v>
      </c>
      <c r="BC19" s="70">
        <v>5.6741922273957792</v>
      </c>
      <c r="BD19" s="69">
        <v>8751686.4269899987</v>
      </c>
      <c r="BE19" s="87">
        <v>89.776989139995422</v>
      </c>
      <c r="BF19" s="92">
        <v>8605.8579239999999</v>
      </c>
      <c r="BG19" s="69">
        <v>17773629.799999997</v>
      </c>
      <c r="BH19" s="70">
        <v>6.2830226567339622</v>
      </c>
      <c r="BI19" s="69">
        <v>15285150.187000001</v>
      </c>
      <c r="BJ19" s="87">
        <v>85.999035419315433</v>
      </c>
      <c r="BK19" s="92">
        <v>10771644.249000002</v>
      </c>
      <c r="BL19" s="69">
        <v>20383532.499000002</v>
      </c>
      <c r="BM19" s="70">
        <v>6.445441316524529</v>
      </c>
      <c r="BN19" s="69">
        <v>16691698.311999999</v>
      </c>
      <c r="BO19" s="87">
        <v>81.888153159021286</v>
      </c>
      <c r="BP19" s="92">
        <v>14831480.846999999</v>
      </c>
      <c r="BQ19" s="69">
        <v>21732041.127999999</v>
      </c>
      <c r="BR19" s="70">
        <v>6.1639522437429664</v>
      </c>
      <c r="BS19" s="69">
        <v>20669440.890000001</v>
      </c>
      <c r="BT19" s="87">
        <v>95.110444381448715</v>
      </c>
      <c r="BU19" s="92">
        <v>24244482.519000005</v>
      </c>
      <c r="BV19" s="69">
        <v>24465639.527000003</v>
      </c>
      <c r="BW19" s="70">
        <v>5.6262170202441535</v>
      </c>
      <c r="BX19" s="69">
        <v>23517387.134</v>
      </c>
      <c r="BY19" s="87">
        <v>96.124146307503949</v>
      </c>
      <c r="BZ19" s="92">
        <v>29031930.388999999</v>
      </c>
      <c r="CA19" s="69">
        <v>30839956.526000004</v>
      </c>
      <c r="CB19" s="70">
        <v>6.0987376916055194</v>
      </c>
      <c r="CC19" s="69">
        <v>28686491.484999999</v>
      </c>
      <c r="CD19" s="87">
        <v>93.017288986174478</v>
      </c>
      <c r="CE19" s="92">
        <v>40836775.262000002</v>
      </c>
      <c r="CF19" s="69">
        <v>40644830.184</v>
      </c>
      <c r="CG19" s="70">
        <v>6.4138300640390407</v>
      </c>
      <c r="CH19" s="69">
        <v>39500892.229000002</v>
      </c>
      <c r="CI19" s="87">
        <v>97.185526548342395</v>
      </c>
      <c r="CJ19" s="92">
        <v>46207162.556999996</v>
      </c>
      <c r="CK19" s="69">
        <v>45914252.800999999</v>
      </c>
      <c r="CL19" s="70">
        <v>6.3843683834995542</v>
      </c>
      <c r="CM19" s="69">
        <v>43318480.767000005</v>
      </c>
      <c r="CN19" s="87">
        <v>94.346478760635605</v>
      </c>
      <c r="CO19" s="92">
        <v>49604338.223999999</v>
      </c>
      <c r="CP19" s="69">
        <v>49012073.984999999</v>
      </c>
      <c r="CQ19" s="70">
        <v>6.5855361987598959</v>
      </c>
      <c r="CR19" s="69">
        <v>46562034.538999997</v>
      </c>
      <c r="CS19" s="87">
        <v>95.001151253566974</v>
      </c>
      <c r="CT19" s="92">
        <v>66442457.691</v>
      </c>
      <c r="CU19" s="69">
        <v>65201941.559</v>
      </c>
      <c r="CV19" s="70">
        <v>7.0983234192410203</v>
      </c>
      <c r="CW19" s="69">
        <v>62095629.141000003</v>
      </c>
      <c r="CX19" s="87">
        <v>95.235859019337397</v>
      </c>
      <c r="CY19" s="92">
        <v>65969163.182999998</v>
      </c>
      <c r="CZ19" s="69">
        <v>65837942.935999997</v>
      </c>
      <c r="DA19" s="70">
        <v>7.6767161497832399</v>
      </c>
      <c r="DB19" s="69">
        <v>64267473.408</v>
      </c>
      <c r="DC19" s="87">
        <v>97.614643687263097</v>
      </c>
      <c r="DD19" s="92">
        <v>75451130.786000013</v>
      </c>
      <c r="DE19" s="69">
        <v>75121238.289999992</v>
      </c>
      <c r="DF19" s="70">
        <v>8.0704414714446813</v>
      </c>
      <c r="DG19" s="69">
        <v>74302307.179999992</v>
      </c>
      <c r="DH19" s="87">
        <v>98.909854085686689</v>
      </c>
      <c r="DI19" s="92">
        <v>82459754.829669997</v>
      </c>
      <c r="DJ19" s="69">
        <v>82102698.285999998</v>
      </c>
      <c r="DK19" s="70">
        <v>8.4685598965950781</v>
      </c>
      <c r="DL19" s="69">
        <v>79640317.203999981</v>
      </c>
      <c r="DM19" s="87">
        <v>97.000852428232676</v>
      </c>
      <c r="DN19" s="92">
        <v>80903762.57100001</v>
      </c>
      <c r="DO19" s="69">
        <v>80557295.164999992</v>
      </c>
      <c r="DP19" s="70">
        <v>8.3042624796455655</v>
      </c>
      <c r="DQ19" s="69">
        <v>77321067.031000003</v>
      </c>
      <c r="DR19" s="87">
        <v>95.982700105097322</v>
      </c>
      <c r="DS19" s="92">
        <v>60080818.177029997</v>
      </c>
      <c r="DT19" s="69">
        <v>103113550.75</v>
      </c>
      <c r="DU19" s="70">
        <v>8.2917181746976247</v>
      </c>
      <c r="DV19" s="69">
        <v>101026363.70999999</v>
      </c>
      <c r="DW19" s="87">
        <v>97.975836323335997</v>
      </c>
      <c r="DX19" s="92">
        <v>54132318.97264</v>
      </c>
      <c r="DY19" s="69">
        <v>99641953.635000005</v>
      </c>
      <c r="DZ19" s="70">
        <v>7.2623176262285716</v>
      </c>
      <c r="EA19" s="69">
        <v>98179326.528999999</v>
      </c>
      <c r="EB19" s="87">
        <v>98.53211719296695</v>
      </c>
      <c r="EC19" s="92">
        <v>64585583.820220001</v>
      </c>
      <c r="ED19" s="69">
        <v>97101513.930000007</v>
      </c>
      <c r="EE19" s="70">
        <v>6.8963084748891497</v>
      </c>
      <c r="EF19" s="69">
        <v>92458894.174999997</v>
      </c>
      <c r="EG19" s="87">
        <v>95.2187977642173</v>
      </c>
    </row>
    <row r="20" spans="1:137" ht="14.1" customHeight="1">
      <c r="A20" s="71" t="s">
        <v>99</v>
      </c>
      <c r="B20" s="92">
        <v>0</v>
      </c>
      <c r="C20" s="91">
        <v>1992244.2</v>
      </c>
      <c r="D20" s="88">
        <v>6.5562691824086237</v>
      </c>
      <c r="E20" s="91">
        <v>39056.800000000003</v>
      </c>
      <c r="F20" s="91">
        <v>20000</v>
      </c>
      <c r="G20" s="91">
        <v>135139.1</v>
      </c>
      <c r="H20" s="91">
        <v>267224.5</v>
      </c>
      <c r="I20" s="91">
        <v>0</v>
      </c>
      <c r="J20" s="91">
        <v>307465.8</v>
      </c>
      <c r="K20" s="91">
        <v>155845.6</v>
      </c>
      <c r="L20" s="91">
        <v>260259.6</v>
      </c>
      <c r="M20" s="91">
        <v>170900.7</v>
      </c>
      <c r="N20" s="91">
        <v>144150.39999999999</v>
      </c>
      <c r="O20" s="91">
        <v>85643.4</v>
      </c>
      <c r="P20" s="91">
        <v>44018.5</v>
      </c>
      <c r="Q20" s="91">
        <v>31332.5</v>
      </c>
      <c r="R20" s="91">
        <v>20000</v>
      </c>
      <c r="S20" s="91">
        <v>42000</v>
      </c>
      <c r="T20" s="91">
        <v>0</v>
      </c>
      <c r="U20" s="91">
        <v>1723036.8999999997</v>
      </c>
      <c r="V20" s="89">
        <v>86.487233844124106</v>
      </c>
      <c r="W20" s="92">
        <v>0</v>
      </c>
      <c r="X20" s="69">
        <v>2953800</v>
      </c>
      <c r="Y20" s="70">
        <v>6.3687895246370685</v>
      </c>
      <c r="Z20" s="69">
        <v>2494200</v>
      </c>
      <c r="AA20" s="87">
        <v>84.440381880966882</v>
      </c>
      <c r="AB20" s="92">
        <v>0</v>
      </c>
      <c r="AC20" s="69">
        <v>3372919</v>
      </c>
      <c r="AD20" s="70">
        <v>6.2528451429881216</v>
      </c>
      <c r="AE20" s="69">
        <v>1568660.3</v>
      </c>
      <c r="AF20" s="87">
        <v>46.507499883631951</v>
      </c>
      <c r="AG20" s="92">
        <v>0</v>
      </c>
      <c r="AH20" s="69">
        <v>9426521.6438500006</v>
      </c>
      <c r="AI20" s="70">
        <v>7.8920479818157325</v>
      </c>
      <c r="AJ20" s="69">
        <v>8692038.1704600006</v>
      </c>
      <c r="AK20" s="87">
        <v>92.208329846999419</v>
      </c>
      <c r="AL20" s="92">
        <v>0</v>
      </c>
      <c r="AM20" s="69">
        <v>6697069.1196999997</v>
      </c>
      <c r="AN20" s="70">
        <v>5.8385073641298364</v>
      </c>
      <c r="AO20" s="69">
        <v>6290863.5597900003</v>
      </c>
      <c r="AP20" s="87">
        <v>93.934577161297156</v>
      </c>
      <c r="AQ20" s="92">
        <v>0</v>
      </c>
      <c r="AR20" s="69">
        <v>6863249.9529400002</v>
      </c>
      <c r="AS20" s="70">
        <v>4.8253625001716243</v>
      </c>
      <c r="AT20" s="69">
        <v>5636625.3391899997</v>
      </c>
      <c r="AU20" s="87">
        <v>82.127641829151898</v>
      </c>
      <c r="AV20" s="92">
        <v>0</v>
      </c>
      <c r="AW20" s="69">
        <v>11733416.771</v>
      </c>
      <c r="AX20" s="70">
        <v>7.0934371472267843</v>
      </c>
      <c r="AY20" s="69">
        <v>10964789.60509</v>
      </c>
      <c r="AZ20" s="87">
        <v>93.449246874024638</v>
      </c>
      <c r="BA20" s="92">
        <v>0</v>
      </c>
      <c r="BB20" s="69">
        <v>12800753.864600001</v>
      </c>
      <c r="BC20" s="70">
        <v>7.4509711069984554</v>
      </c>
      <c r="BD20" s="69">
        <v>11949848.78802</v>
      </c>
      <c r="BE20" s="87">
        <v>93.352695586678323</v>
      </c>
      <c r="BF20" s="92">
        <v>10215.687481999999</v>
      </c>
      <c r="BG20" s="69">
        <v>22154654.504999995</v>
      </c>
      <c r="BH20" s="70">
        <v>7.8317258642929612</v>
      </c>
      <c r="BI20" s="69">
        <v>19605376.998999998</v>
      </c>
      <c r="BJ20" s="87">
        <v>88.493264449578021</v>
      </c>
      <c r="BK20" s="92">
        <v>12277852.025</v>
      </c>
      <c r="BL20" s="69">
        <v>25112376.450000003</v>
      </c>
      <c r="BM20" s="70">
        <v>7.9407408276699991</v>
      </c>
      <c r="BN20" s="69">
        <v>21995366.115999997</v>
      </c>
      <c r="BO20" s="87">
        <v>87.587752436707333</v>
      </c>
      <c r="BP20" s="92">
        <v>17043305.818999998</v>
      </c>
      <c r="BQ20" s="69">
        <v>29387834.508999996</v>
      </c>
      <c r="BR20" s="70">
        <v>8.3353978300320062</v>
      </c>
      <c r="BS20" s="69">
        <v>28258085.605999999</v>
      </c>
      <c r="BT20" s="87">
        <v>96.155725925794172</v>
      </c>
      <c r="BU20" s="92">
        <v>35211724.644000001</v>
      </c>
      <c r="BV20" s="69">
        <v>35028361.513000004</v>
      </c>
      <c r="BW20" s="70">
        <v>8.0552631178193295</v>
      </c>
      <c r="BX20" s="69">
        <v>33577139.672000006</v>
      </c>
      <c r="BY20" s="87">
        <v>95.857009068319087</v>
      </c>
      <c r="BZ20" s="92">
        <v>39066957.077</v>
      </c>
      <c r="CA20" s="69">
        <v>41636279.681999996</v>
      </c>
      <c r="CB20" s="70">
        <v>8.2337583070444573</v>
      </c>
      <c r="CC20" s="69">
        <v>40513591.201000005</v>
      </c>
      <c r="CD20" s="87">
        <v>97.303581180704413</v>
      </c>
      <c r="CE20" s="92">
        <v>51183496.669</v>
      </c>
      <c r="CF20" s="69">
        <v>51150626.798</v>
      </c>
      <c r="CG20" s="70">
        <v>8.0716643781328923</v>
      </c>
      <c r="CH20" s="69">
        <v>50118560.041000001</v>
      </c>
      <c r="CI20" s="87">
        <v>97.982298905005109</v>
      </c>
      <c r="CJ20" s="92">
        <v>59637700.902999997</v>
      </c>
      <c r="CK20" s="69">
        <v>59543763.166000009</v>
      </c>
      <c r="CL20" s="70">
        <v>8.279549285909674</v>
      </c>
      <c r="CM20" s="69">
        <v>58974757.403999999</v>
      </c>
      <c r="CN20" s="87">
        <v>99.044390660338848</v>
      </c>
      <c r="CO20" s="92">
        <v>64523873.331999995</v>
      </c>
      <c r="CP20" s="69">
        <v>64424439.507000007</v>
      </c>
      <c r="CQ20" s="70">
        <v>8.6564277730424575</v>
      </c>
      <c r="CR20" s="69">
        <v>62765027.426999994</v>
      </c>
      <c r="CS20" s="87">
        <v>97.424250652860223</v>
      </c>
      <c r="CT20" s="92">
        <v>83668011.832000002</v>
      </c>
      <c r="CU20" s="69">
        <v>83499731.978</v>
      </c>
      <c r="CV20" s="70">
        <v>9.0903443797521799</v>
      </c>
      <c r="CW20" s="69">
        <v>80274132.926999986</v>
      </c>
      <c r="CX20" s="87">
        <v>96.136994724905378</v>
      </c>
      <c r="CY20" s="92">
        <v>69878060.768000007</v>
      </c>
      <c r="CZ20" s="69">
        <v>69494446.31400001</v>
      </c>
      <c r="DA20" s="70">
        <v>8.1030651103046214</v>
      </c>
      <c r="DB20" s="69">
        <v>67792847.726000011</v>
      </c>
      <c r="DC20" s="87">
        <v>97.551461047244572</v>
      </c>
      <c r="DD20" s="92">
        <v>76185612.566999987</v>
      </c>
      <c r="DE20" s="69">
        <v>76037419.422000006</v>
      </c>
      <c r="DF20" s="70">
        <v>8.1688688452654397</v>
      </c>
      <c r="DG20" s="69">
        <v>73557600.970200002</v>
      </c>
      <c r="DH20" s="87">
        <v>96.738686727337154</v>
      </c>
      <c r="DI20" s="92">
        <v>76562446.219870001</v>
      </c>
      <c r="DJ20" s="69">
        <v>77085611.99000001</v>
      </c>
      <c r="DK20" s="70">
        <v>7.9510678203169096</v>
      </c>
      <c r="DL20" s="69">
        <v>74058114.475999996</v>
      </c>
      <c r="DM20" s="87">
        <v>96.072551756619944</v>
      </c>
      <c r="DN20" s="92">
        <v>81966339.446999997</v>
      </c>
      <c r="DO20" s="69">
        <v>81798285.022</v>
      </c>
      <c r="DP20" s="70">
        <v>8.4321901302202011</v>
      </c>
      <c r="DQ20" s="69">
        <v>77193002.996999994</v>
      </c>
      <c r="DR20" s="87">
        <v>94.369952837322444</v>
      </c>
      <c r="DS20" s="92">
        <v>61472045.772519998</v>
      </c>
      <c r="DT20" s="69">
        <v>116323284.391</v>
      </c>
      <c r="DU20" s="70">
        <v>9.3539586631427802</v>
      </c>
      <c r="DV20" s="69">
        <v>107393959.426</v>
      </c>
      <c r="DW20" s="87">
        <v>92.323699410871455</v>
      </c>
      <c r="DX20" s="92">
        <v>98518184.934860006</v>
      </c>
      <c r="DY20" s="69">
        <v>168380142.73800001</v>
      </c>
      <c r="DZ20" s="70">
        <v>12.272241098287056</v>
      </c>
      <c r="EA20" s="69">
        <v>159364209.153</v>
      </c>
      <c r="EB20" s="87">
        <v>94.645488809788674</v>
      </c>
      <c r="EC20" s="92">
        <v>82982955.924570009</v>
      </c>
      <c r="ED20" s="69">
        <v>175104039.61199999</v>
      </c>
      <c r="EE20" s="70">
        <v>12.436175539282457</v>
      </c>
      <c r="EF20" s="69">
        <v>169325483.148</v>
      </c>
      <c r="EG20" s="87">
        <v>96.699929666497553</v>
      </c>
    </row>
    <row r="21" spans="1:137" ht="14.1" customHeight="1">
      <c r="A21" s="71" t="s">
        <v>100</v>
      </c>
      <c r="B21" s="92">
        <v>0</v>
      </c>
      <c r="C21" s="91">
        <v>1468144.7</v>
      </c>
      <c r="D21" s="88">
        <v>4.83151204652851</v>
      </c>
      <c r="E21" s="91">
        <v>29830.1</v>
      </c>
      <c r="F21" s="91">
        <v>25997.8</v>
      </c>
      <c r="G21" s="91">
        <v>95731</v>
      </c>
      <c r="H21" s="91">
        <v>239864.9</v>
      </c>
      <c r="I21" s="91">
        <v>30000</v>
      </c>
      <c r="J21" s="91">
        <v>245672.8</v>
      </c>
      <c r="K21" s="91">
        <v>135411</v>
      </c>
      <c r="L21" s="91">
        <v>212900</v>
      </c>
      <c r="M21" s="91">
        <v>95208.2</v>
      </c>
      <c r="N21" s="91">
        <v>142028.20000000001</v>
      </c>
      <c r="O21" s="91">
        <v>28282.5</v>
      </c>
      <c r="P21" s="91">
        <v>65947.3</v>
      </c>
      <c r="Q21" s="91">
        <v>10000</v>
      </c>
      <c r="R21" s="91">
        <v>0</v>
      </c>
      <c r="S21" s="91">
        <v>104629.6</v>
      </c>
      <c r="T21" s="91">
        <v>0</v>
      </c>
      <c r="U21" s="91">
        <v>1461503.4000000001</v>
      </c>
      <c r="V21" s="89">
        <v>99.547639956742699</v>
      </c>
      <c r="W21" s="92">
        <v>0</v>
      </c>
      <c r="X21" s="69">
        <v>1913500</v>
      </c>
      <c r="Y21" s="70">
        <v>4.1257630020289229</v>
      </c>
      <c r="Z21" s="69">
        <v>1485300</v>
      </c>
      <c r="AA21" s="87">
        <v>77.622158348575908</v>
      </c>
      <c r="AB21" s="92">
        <v>0</v>
      </c>
      <c r="AC21" s="69">
        <v>2465409</v>
      </c>
      <c r="AD21" s="70">
        <v>4.5704686922897357</v>
      </c>
      <c r="AE21" s="69">
        <v>1543279.6</v>
      </c>
      <c r="AF21" s="87">
        <v>62.597305355825348</v>
      </c>
      <c r="AG21" s="92">
        <v>0</v>
      </c>
      <c r="AH21" s="69">
        <v>5510997.7852400001</v>
      </c>
      <c r="AI21" s="70">
        <v>4.6139032606125525</v>
      </c>
      <c r="AJ21" s="69">
        <v>5001786.8668</v>
      </c>
      <c r="AK21" s="87">
        <v>90.760095752464096</v>
      </c>
      <c r="AL21" s="92">
        <v>0</v>
      </c>
      <c r="AM21" s="69">
        <v>4872749.4833199997</v>
      </c>
      <c r="AN21" s="70">
        <v>4.2480648226007993</v>
      </c>
      <c r="AO21" s="69">
        <v>3874559.7326099998</v>
      </c>
      <c r="AP21" s="87">
        <v>79.514855952949731</v>
      </c>
      <c r="AQ21" s="92">
        <v>0</v>
      </c>
      <c r="AR21" s="69">
        <v>5751228.2086899998</v>
      </c>
      <c r="AS21" s="70">
        <v>4.0435305603657881</v>
      </c>
      <c r="AT21" s="69">
        <v>4639476.7612500004</v>
      </c>
      <c r="AU21" s="87">
        <v>80.669321280623791</v>
      </c>
      <c r="AV21" s="92">
        <v>0</v>
      </c>
      <c r="AW21" s="69">
        <v>5777667.3990000002</v>
      </c>
      <c r="AX21" s="70">
        <v>3.4928888449340292</v>
      </c>
      <c r="AY21" s="69">
        <v>5710814.0560999997</v>
      </c>
      <c r="AZ21" s="87">
        <v>98.8429008061009</v>
      </c>
      <c r="BA21" s="92">
        <v>0</v>
      </c>
      <c r="BB21" s="69">
        <v>5676948.6381000001</v>
      </c>
      <c r="BC21" s="70">
        <v>3.3043975945333188</v>
      </c>
      <c r="BD21" s="69">
        <v>4759820.0879600001</v>
      </c>
      <c r="BE21" s="87">
        <v>83.844691777113724</v>
      </c>
      <c r="BF21" s="92">
        <v>5247.7353579999999</v>
      </c>
      <c r="BG21" s="69">
        <v>10450354.094999999</v>
      </c>
      <c r="BH21" s="70">
        <v>3.6942263504204154</v>
      </c>
      <c r="BI21" s="69">
        <v>9545565.9189999998</v>
      </c>
      <c r="BJ21" s="87">
        <v>91.342033315092181</v>
      </c>
      <c r="BK21" s="92">
        <v>6242343.3529999992</v>
      </c>
      <c r="BL21" s="69">
        <v>11230395.503</v>
      </c>
      <c r="BM21" s="70">
        <v>3.5511438058883371</v>
      </c>
      <c r="BN21" s="69">
        <v>9920874.904000001</v>
      </c>
      <c r="BO21" s="87">
        <v>88.339497049323114</v>
      </c>
      <c r="BP21" s="92">
        <v>5974083.2400000002</v>
      </c>
      <c r="BQ21" s="69">
        <v>12314072.385</v>
      </c>
      <c r="BR21" s="70">
        <v>3.4926932845409833</v>
      </c>
      <c r="BS21" s="69">
        <v>11753443.423</v>
      </c>
      <c r="BT21" s="87">
        <v>95.447249744260787</v>
      </c>
      <c r="BU21" s="92">
        <v>15412291.258000001</v>
      </c>
      <c r="BV21" s="69">
        <v>15620712.265999999</v>
      </c>
      <c r="BW21" s="70">
        <v>3.592201917399966</v>
      </c>
      <c r="BX21" s="69">
        <v>13923431.785</v>
      </c>
      <c r="BY21" s="87">
        <v>89.134423244615462</v>
      </c>
      <c r="BZ21" s="92">
        <v>16306488.831999999</v>
      </c>
      <c r="CA21" s="69">
        <v>17350967.634999998</v>
      </c>
      <c r="CB21" s="70">
        <v>3.4312305275848867</v>
      </c>
      <c r="CC21" s="69">
        <v>15791962.219999999</v>
      </c>
      <c r="CD21" s="87">
        <v>91.014879124924391</v>
      </c>
      <c r="CE21" s="92">
        <v>23342113.133000001</v>
      </c>
      <c r="CF21" s="69">
        <v>22992809.175999999</v>
      </c>
      <c r="CG21" s="70">
        <v>3.6283082025963149</v>
      </c>
      <c r="CH21" s="69">
        <v>22373616.634999998</v>
      </c>
      <c r="CI21" s="87">
        <v>97.307016570875049</v>
      </c>
      <c r="CJ21" s="92">
        <v>25649825.005999997</v>
      </c>
      <c r="CK21" s="69">
        <v>25575518.495999999</v>
      </c>
      <c r="CL21" s="70">
        <v>3.5562711296896943</v>
      </c>
      <c r="CM21" s="69">
        <v>25117602.515000001</v>
      </c>
      <c r="CN21" s="87">
        <v>98.209553479544837</v>
      </c>
      <c r="CO21" s="92">
        <v>28254177.745999999</v>
      </c>
      <c r="CP21" s="69">
        <v>28120652.935000002</v>
      </c>
      <c r="CQ21" s="70">
        <v>3.7784481002147139</v>
      </c>
      <c r="CR21" s="69">
        <v>25126272.438999999</v>
      </c>
      <c r="CS21" s="87">
        <v>89.3516679611906</v>
      </c>
      <c r="CT21" s="92">
        <v>33927824.968999997</v>
      </c>
      <c r="CU21" s="69">
        <v>33697944.798999995</v>
      </c>
      <c r="CV21" s="70">
        <v>3.6685857050834332</v>
      </c>
      <c r="CW21" s="69">
        <v>32722658.408</v>
      </c>
      <c r="CX21" s="87">
        <v>97.105798597459454</v>
      </c>
      <c r="CY21" s="92">
        <v>32419829.410999998</v>
      </c>
      <c r="CZ21" s="69">
        <v>32332914.206</v>
      </c>
      <c r="DA21" s="70">
        <v>3.7700236912936003</v>
      </c>
      <c r="DB21" s="69">
        <v>31920796.202</v>
      </c>
      <c r="DC21" s="87">
        <v>98.725391712685379</v>
      </c>
      <c r="DD21" s="92">
        <v>31704162.785</v>
      </c>
      <c r="DE21" s="69">
        <v>31530009.563000001</v>
      </c>
      <c r="DF21" s="70">
        <v>3.3873389545304669</v>
      </c>
      <c r="DG21" s="69">
        <v>31049063.079999998</v>
      </c>
      <c r="DH21" s="87">
        <v>98.474638956137881</v>
      </c>
      <c r="DI21" s="92">
        <v>32843437.994939998</v>
      </c>
      <c r="DJ21" s="69">
        <v>32628116.009</v>
      </c>
      <c r="DK21" s="70">
        <v>3.3654576585625526</v>
      </c>
      <c r="DL21" s="69">
        <v>32002605.572000001</v>
      </c>
      <c r="DM21" s="87">
        <v>98.082909730897555</v>
      </c>
      <c r="DN21" s="92">
        <v>32932120.464999996</v>
      </c>
      <c r="DO21" s="69">
        <v>32867199.876000002</v>
      </c>
      <c r="DP21" s="70">
        <v>3.3881208918725281</v>
      </c>
      <c r="DQ21" s="69">
        <v>31202152.855</v>
      </c>
      <c r="DR21" s="87">
        <v>94.934016200705202</v>
      </c>
      <c r="DS21" s="92">
        <v>23520987.493900001</v>
      </c>
      <c r="DT21" s="69">
        <v>44167486.215000004</v>
      </c>
      <c r="DU21" s="70">
        <v>3.5516607227263219</v>
      </c>
      <c r="DV21" s="69">
        <v>42743947.148999996</v>
      </c>
      <c r="DW21" s="87">
        <v>96.776952487016246</v>
      </c>
      <c r="DX21" s="92">
        <v>20649927.468630001</v>
      </c>
      <c r="DY21" s="69">
        <v>46790591.935999997</v>
      </c>
      <c r="DZ21" s="70">
        <v>3.4102918315234736</v>
      </c>
      <c r="EA21" s="69">
        <v>46036374.023999996</v>
      </c>
      <c r="EB21" s="87">
        <v>98.38809922936727</v>
      </c>
      <c r="EC21" s="92">
        <v>24872240.459279999</v>
      </c>
      <c r="ED21" s="69">
        <v>50427236.404000007</v>
      </c>
      <c r="EE21" s="70">
        <v>3.5814248790069696</v>
      </c>
      <c r="EF21" s="69">
        <v>48351997.137999997</v>
      </c>
      <c r="EG21" s="87">
        <v>95.884685709575407</v>
      </c>
    </row>
    <row r="22" spans="1:137" ht="14.1" customHeight="1">
      <c r="A22" s="71" t="s">
        <v>116</v>
      </c>
      <c r="B22" s="92">
        <v>0</v>
      </c>
      <c r="C22" s="91">
        <v>2087363.1</v>
      </c>
      <c r="D22" s="88">
        <v>6.8692956240138283</v>
      </c>
      <c r="E22" s="91">
        <v>45238.9</v>
      </c>
      <c r="F22" s="91">
        <v>40000</v>
      </c>
      <c r="G22" s="91">
        <v>106998.1</v>
      </c>
      <c r="H22" s="91">
        <v>304849.2</v>
      </c>
      <c r="I22" s="91">
        <v>0</v>
      </c>
      <c r="J22" s="91">
        <v>205625.2</v>
      </c>
      <c r="K22" s="91">
        <v>232995</v>
      </c>
      <c r="L22" s="91">
        <v>341499.8</v>
      </c>
      <c r="M22" s="91">
        <v>140000</v>
      </c>
      <c r="N22" s="91">
        <v>20000</v>
      </c>
      <c r="O22" s="91">
        <v>148000</v>
      </c>
      <c r="P22" s="91">
        <v>171866.8</v>
      </c>
      <c r="Q22" s="91">
        <v>36652.5</v>
      </c>
      <c r="R22" s="91">
        <v>96000</v>
      </c>
      <c r="S22" s="91">
        <v>67450</v>
      </c>
      <c r="T22" s="91">
        <v>0</v>
      </c>
      <c r="U22" s="91">
        <v>1957175.5</v>
      </c>
      <c r="V22" s="89">
        <v>93.763059239669417</v>
      </c>
      <c r="W22" s="92">
        <v>0</v>
      </c>
      <c r="X22" s="69">
        <v>4413400</v>
      </c>
      <c r="Y22" s="70">
        <v>9.5158831633940135</v>
      </c>
      <c r="Z22" s="69">
        <v>2981700</v>
      </c>
      <c r="AA22" s="87">
        <v>67.560157701545293</v>
      </c>
      <c r="AB22" s="92">
        <v>0</v>
      </c>
      <c r="AC22" s="69">
        <v>4245457.7</v>
      </c>
      <c r="AD22" s="70">
        <v>7.8703904716379265</v>
      </c>
      <c r="AE22" s="69">
        <v>1031560.1</v>
      </c>
      <c r="AF22" s="87">
        <v>24.297971453113288</v>
      </c>
      <c r="AG22" s="92">
        <v>0</v>
      </c>
      <c r="AH22" s="69">
        <v>13765587.562589999</v>
      </c>
      <c r="AI22" s="70">
        <v>11.524789487193678</v>
      </c>
      <c r="AJ22" s="69">
        <v>8843021.0401700009</v>
      </c>
      <c r="AK22" s="87">
        <v>64.240055137219173</v>
      </c>
      <c r="AL22" s="92">
        <v>0</v>
      </c>
      <c r="AM22" s="69">
        <v>14110058.975</v>
      </c>
      <c r="AN22" s="70">
        <v>12.301154693403275</v>
      </c>
      <c r="AO22" s="69">
        <v>12245578.24137</v>
      </c>
      <c r="AP22" s="87">
        <v>86.78615917244953</v>
      </c>
      <c r="AQ22" s="92">
        <v>0</v>
      </c>
      <c r="AR22" s="69">
        <v>14816876.64202</v>
      </c>
      <c r="AS22" s="70">
        <v>10.417338929561378</v>
      </c>
      <c r="AT22" s="69">
        <v>11647310.386119999</v>
      </c>
      <c r="AU22" s="87">
        <v>78.608404912333199</v>
      </c>
      <c r="AV22" s="92">
        <v>0</v>
      </c>
      <c r="AW22" s="69">
        <v>14988051.139999999</v>
      </c>
      <c r="AX22" s="70">
        <v>9.0610263656346479</v>
      </c>
      <c r="AY22" s="69">
        <v>14033003.29541</v>
      </c>
      <c r="AZ22" s="87">
        <v>93.627938444637579</v>
      </c>
      <c r="BA22" s="92">
        <v>0</v>
      </c>
      <c r="BB22" s="69">
        <v>14401491.964569999</v>
      </c>
      <c r="BC22" s="70">
        <v>8.3827172728029442</v>
      </c>
      <c r="BD22" s="69">
        <v>13308686.213</v>
      </c>
      <c r="BE22" s="87">
        <v>92.411857366872269</v>
      </c>
      <c r="BF22" s="92">
        <v>11627.18022</v>
      </c>
      <c r="BG22" s="69">
        <v>24209420.262000002</v>
      </c>
      <c r="BH22" s="70">
        <v>8.5580907065218774</v>
      </c>
      <c r="BI22" s="69">
        <v>22076585.127999999</v>
      </c>
      <c r="BJ22" s="87">
        <v>91.19006109639156</v>
      </c>
      <c r="BK22" s="92">
        <v>13099202.549000001</v>
      </c>
      <c r="BL22" s="69">
        <v>26571553.575999998</v>
      </c>
      <c r="BM22" s="70">
        <v>8.4021446857357827</v>
      </c>
      <c r="BN22" s="69">
        <v>23001683.471699998</v>
      </c>
      <c r="BO22" s="87">
        <v>86.565068188092766</v>
      </c>
      <c r="BP22" s="92">
        <v>14632257.163999999</v>
      </c>
      <c r="BQ22" s="69">
        <v>29929618.853</v>
      </c>
      <c r="BR22" s="70">
        <v>8.4890664524662292</v>
      </c>
      <c r="BS22" s="69">
        <v>27456863.051000003</v>
      </c>
      <c r="BT22" s="87">
        <v>91.738097921844599</v>
      </c>
      <c r="BU22" s="92">
        <v>38026703.249999993</v>
      </c>
      <c r="BV22" s="69">
        <v>38490204.186999999</v>
      </c>
      <c r="BW22" s="70">
        <v>8.8513624044278671</v>
      </c>
      <c r="BX22" s="69">
        <v>35522039.197999999</v>
      </c>
      <c r="BY22" s="87">
        <v>92.288518464127833</v>
      </c>
      <c r="BZ22" s="92">
        <v>40654990.221000001</v>
      </c>
      <c r="CA22" s="69">
        <v>43056124.309</v>
      </c>
      <c r="CB22" s="70">
        <v>8.5145388566411526</v>
      </c>
      <c r="CC22" s="69">
        <v>39508887.784999996</v>
      </c>
      <c r="CD22" s="87">
        <v>91.761365935905843</v>
      </c>
      <c r="CE22" s="92">
        <v>54758046.950000003</v>
      </c>
      <c r="CF22" s="69">
        <v>54735199.715999998</v>
      </c>
      <c r="CG22" s="70">
        <v>8.6373166749718386</v>
      </c>
      <c r="CH22" s="69">
        <v>52991710.211999997</v>
      </c>
      <c r="CI22" s="87">
        <v>96.814683214738778</v>
      </c>
      <c r="CJ22" s="92">
        <v>60826989.682999998</v>
      </c>
      <c r="CK22" s="69">
        <v>60670272.913999997</v>
      </c>
      <c r="CL22" s="70">
        <v>8.436190258594273</v>
      </c>
      <c r="CM22" s="69">
        <v>59630662.136999995</v>
      </c>
      <c r="CN22" s="87">
        <v>98.286457721273734</v>
      </c>
      <c r="CO22" s="92">
        <v>59843580.821999997</v>
      </c>
      <c r="CP22" s="69">
        <v>59696019.688000008</v>
      </c>
      <c r="CQ22" s="70">
        <v>8.0210908580919025</v>
      </c>
      <c r="CR22" s="69">
        <v>55043025.899000004</v>
      </c>
      <c r="CS22" s="87">
        <v>92.205520881762666</v>
      </c>
      <c r="CT22" s="92">
        <v>70599393.054000005</v>
      </c>
      <c r="CU22" s="69">
        <v>70355480.177000001</v>
      </c>
      <c r="CV22" s="70">
        <v>7.6593724154739089</v>
      </c>
      <c r="CW22" s="69">
        <v>65988605.814999998</v>
      </c>
      <c r="CX22" s="87">
        <v>93.793128337673423</v>
      </c>
      <c r="CY22" s="92">
        <v>68469282.143000007</v>
      </c>
      <c r="CZ22" s="69">
        <v>68030940.213</v>
      </c>
      <c r="DA22" s="70">
        <v>7.9324200321044369</v>
      </c>
      <c r="DB22" s="69">
        <v>62680611.089000002</v>
      </c>
      <c r="DC22" s="87">
        <v>92.135447331392896</v>
      </c>
      <c r="DD22" s="92">
        <v>69233120.954000011</v>
      </c>
      <c r="DE22" s="69">
        <v>68808958.868000001</v>
      </c>
      <c r="DF22" s="70">
        <v>7.3922992737615933</v>
      </c>
      <c r="DG22" s="69">
        <v>67836969.671999991</v>
      </c>
      <c r="DH22" s="87">
        <v>98.587408947918206</v>
      </c>
      <c r="DI22" s="92">
        <v>70606598.276880011</v>
      </c>
      <c r="DJ22" s="69">
        <v>70557134.919</v>
      </c>
      <c r="DK22" s="70">
        <v>7.2776819235864165</v>
      </c>
      <c r="DL22" s="69">
        <v>69611455.503000006</v>
      </c>
      <c r="DM22" s="87">
        <v>98.659696971701521</v>
      </c>
      <c r="DN22" s="92">
        <v>61687307.881999999</v>
      </c>
      <c r="DO22" s="69">
        <v>61670746.734999999</v>
      </c>
      <c r="DP22" s="70">
        <v>6.357339421019832</v>
      </c>
      <c r="DQ22" s="69">
        <v>61290134.357000001</v>
      </c>
      <c r="DR22" s="87">
        <v>99.38283157225986</v>
      </c>
      <c r="DS22" s="92">
        <v>42874202.326559998</v>
      </c>
      <c r="DT22" s="69">
        <v>76607860.932999998</v>
      </c>
      <c r="DU22" s="70">
        <v>6.1603037447807436</v>
      </c>
      <c r="DV22" s="69">
        <v>76270460.425999999</v>
      </c>
      <c r="DW22" s="87">
        <v>99.559574562073877</v>
      </c>
      <c r="DX22" s="92">
        <v>38159089.371339999</v>
      </c>
      <c r="DY22" s="69">
        <v>85935573.734999999</v>
      </c>
      <c r="DZ22" s="70">
        <v>6.2633399796824003</v>
      </c>
      <c r="EA22" s="69">
        <v>85925718.653999999</v>
      </c>
      <c r="EB22" s="87">
        <v>99.988532012330083</v>
      </c>
      <c r="EC22" s="92">
        <v>47899019.143540002</v>
      </c>
      <c r="ED22" s="69">
        <v>82099831.305999994</v>
      </c>
      <c r="EE22" s="70">
        <v>5.830864417116068</v>
      </c>
      <c r="EF22" s="69">
        <v>81253691.892000005</v>
      </c>
      <c r="EG22" s="87">
        <v>98.969377402437914</v>
      </c>
    </row>
    <row r="23" spans="1:137" ht="14.1" customHeight="1">
      <c r="A23" s="71" t="s">
        <v>101</v>
      </c>
      <c r="B23" s="92">
        <v>0</v>
      </c>
      <c r="C23" s="91">
        <v>1831178.4</v>
      </c>
      <c r="D23" s="88">
        <v>6.0262183277593842</v>
      </c>
      <c r="E23" s="91">
        <v>30877.200000000001</v>
      </c>
      <c r="F23" s="91">
        <v>15280</v>
      </c>
      <c r="G23" s="91">
        <v>41393.800000000003</v>
      </c>
      <c r="H23" s="91">
        <v>466515.4</v>
      </c>
      <c r="I23" s="91">
        <v>0</v>
      </c>
      <c r="J23" s="91">
        <v>249352.4</v>
      </c>
      <c r="K23" s="91">
        <v>58822.400000000001</v>
      </c>
      <c r="L23" s="91">
        <v>69329.5</v>
      </c>
      <c r="M23" s="91">
        <v>30559.3</v>
      </c>
      <c r="N23" s="91">
        <v>55657.1</v>
      </c>
      <c r="O23" s="91">
        <v>30696.7</v>
      </c>
      <c r="P23" s="91">
        <v>71842.8</v>
      </c>
      <c r="Q23" s="91">
        <v>42278.8</v>
      </c>
      <c r="R23" s="91">
        <v>24297.4</v>
      </c>
      <c r="S23" s="91">
        <v>1958.6</v>
      </c>
      <c r="T23" s="91">
        <v>0</v>
      </c>
      <c r="U23" s="91">
        <v>1188861.4000000001</v>
      </c>
      <c r="V23" s="89">
        <v>64.923297478825674</v>
      </c>
      <c r="W23" s="92">
        <v>0</v>
      </c>
      <c r="X23" s="69">
        <v>3135900</v>
      </c>
      <c r="Y23" s="70">
        <v>6.7614215824732149</v>
      </c>
      <c r="Z23" s="69">
        <v>2615600</v>
      </c>
      <c r="AA23" s="87">
        <v>83.408271947447304</v>
      </c>
      <c r="AB23" s="92">
        <v>0</v>
      </c>
      <c r="AC23" s="69">
        <v>3712768.9</v>
      </c>
      <c r="AD23" s="70">
        <v>6.8828717746860653</v>
      </c>
      <c r="AE23" s="69">
        <v>3369571.6</v>
      </c>
      <c r="AF23" s="87">
        <v>90.756297813203517</v>
      </c>
      <c r="AG23" s="92">
        <v>0</v>
      </c>
      <c r="AH23" s="69">
        <v>6595391.3480000002</v>
      </c>
      <c r="AI23" s="70">
        <v>5.5217764244170882</v>
      </c>
      <c r="AJ23" s="69">
        <v>6378316.1129999999</v>
      </c>
      <c r="AK23" s="87">
        <v>96.70868302506679</v>
      </c>
      <c r="AL23" s="92">
        <v>0</v>
      </c>
      <c r="AM23" s="69">
        <v>7301786.3260000004</v>
      </c>
      <c r="AN23" s="70">
        <v>6.3657000508251071</v>
      </c>
      <c r="AO23" s="69">
        <v>6910855.3358399998</v>
      </c>
      <c r="AP23" s="87">
        <v>94.646091069962097</v>
      </c>
      <c r="AQ23" s="92">
        <v>0</v>
      </c>
      <c r="AR23" s="69">
        <v>8375427.9242899995</v>
      </c>
      <c r="AS23" s="70">
        <v>5.8885332904780689</v>
      </c>
      <c r="AT23" s="69">
        <v>6852410.545309999</v>
      </c>
      <c r="AU23" s="87">
        <v>81.815647000399565</v>
      </c>
      <c r="AV23" s="92">
        <v>0</v>
      </c>
      <c r="AW23" s="69">
        <v>11777749.925999999</v>
      </c>
      <c r="AX23" s="70">
        <v>7.1202387562268168</v>
      </c>
      <c r="AY23" s="69">
        <v>11071371.05209</v>
      </c>
      <c r="AZ23" s="87">
        <v>94.002429340508996</v>
      </c>
      <c r="BA23" s="92">
        <v>0</v>
      </c>
      <c r="BB23" s="69">
        <v>12240864.177520001</v>
      </c>
      <c r="BC23" s="70">
        <v>7.125074528901111</v>
      </c>
      <c r="BD23" s="69">
        <v>11224794.339029999</v>
      </c>
      <c r="BE23" s="87">
        <v>91.699361877113333</v>
      </c>
      <c r="BF23" s="92">
        <v>10479.293685000001</v>
      </c>
      <c r="BG23" s="69">
        <v>22263506.91</v>
      </c>
      <c r="BH23" s="70">
        <v>7.8702054621326223</v>
      </c>
      <c r="BI23" s="69">
        <v>20848863.526000001</v>
      </c>
      <c r="BJ23" s="87">
        <v>93.645909470962138</v>
      </c>
      <c r="BK23" s="92">
        <v>12491001.397000002</v>
      </c>
      <c r="BL23" s="69">
        <v>24655736.788000003</v>
      </c>
      <c r="BM23" s="70">
        <v>7.7963475953211416</v>
      </c>
      <c r="BN23" s="69">
        <v>21370302.380000003</v>
      </c>
      <c r="BO23" s="87">
        <v>86.674766865620384</v>
      </c>
      <c r="BP23" s="92">
        <v>19436045.923</v>
      </c>
      <c r="BQ23" s="69">
        <v>27054526.328000002</v>
      </c>
      <c r="BR23" s="70">
        <v>7.6735916005615428</v>
      </c>
      <c r="BS23" s="69">
        <v>24096349.304000001</v>
      </c>
      <c r="BT23" s="87">
        <v>89.0658702054656</v>
      </c>
      <c r="BU23" s="92">
        <v>31616307.207000002</v>
      </c>
      <c r="BV23" s="69">
        <v>32226137.243000001</v>
      </c>
      <c r="BW23" s="70">
        <v>7.4108523365268093</v>
      </c>
      <c r="BX23" s="69">
        <v>29978351.491</v>
      </c>
      <c r="BY23" s="87">
        <v>93.024960655226366</v>
      </c>
      <c r="BZ23" s="92">
        <v>34445703.298</v>
      </c>
      <c r="CA23" s="69">
        <v>36740521.479000002</v>
      </c>
      <c r="CB23" s="70">
        <v>7.2656004869628736</v>
      </c>
      <c r="CC23" s="69">
        <v>33162674.677999996</v>
      </c>
      <c r="CD23" s="87">
        <v>90.261850793149421</v>
      </c>
      <c r="CE23" s="92">
        <v>48030507.388999999</v>
      </c>
      <c r="CF23" s="69">
        <v>47769907.105999999</v>
      </c>
      <c r="CG23" s="70">
        <v>7.5381805008358933</v>
      </c>
      <c r="CH23" s="69">
        <v>46677490.368000001</v>
      </c>
      <c r="CI23" s="87">
        <v>97.713169641347733</v>
      </c>
      <c r="CJ23" s="92">
        <v>55399831.338</v>
      </c>
      <c r="CK23" s="69">
        <v>55122917.706</v>
      </c>
      <c r="CL23" s="70">
        <v>7.6648315400826768</v>
      </c>
      <c r="CM23" s="69">
        <v>53992986.568999998</v>
      </c>
      <c r="CN23" s="87">
        <v>97.950160869519777</v>
      </c>
      <c r="CO23" s="92">
        <v>63270894.384000003</v>
      </c>
      <c r="CP23" s="69">
        <v>63075354.827000007</v>
      </c>
      <c r="CQ23" s="70">
        <v>8.4751572151376546</v>
      </c>
      <c r="CR23" s="69">
        <v>61686285.838</v>
      </c>
      <c r="CS23" s="87">
        <v>97.797762703341292</v>
      </c>
      <c r="CT23" s="92">
        <v>74470695.675999999</v>
      </c>
      <c r="CU23" s="69">
        <v>74164557.954999998</v>
      </c>
      <c r="CV23" s="70">
        <v>8.0740543306254953</v>
      </c>
      <c r="CW23" s="69">
        <v>72861572.942000002</v>
      </c>
      <c r="CX23" s="87">
        <v>98.243116322771598</v>
      </c>
      <c r="CY23" s="92">
        <v>64437777.638999999</v>
      </c>
      <c r="CZ23" s="69">
        <v>64299345.447999999</v>
      </c>
      <c r="DA23" s="70">
        <v>7.4973154021683408</v>
      </c>
      <c r="DB23" s="69">
        <v>64275195.189999998</v>
      </c>
      <c r="DC23" s="87">
        <v>99.962440896043745</v>
      </c>
      <c r="DD23" s="92">
        <v>66177253.060999997</v>
      </c>
      <c r="DE23" s="69">
        <v>65850502.347000003</v>
      </c>
      <c r="DF23" s="70">
        <v>7.0744657190700071</v>
      </c>
      <c r="DG23" s="69">
        <v>65487731.138000011</v>
      </c>
      <c r="DH23" s="87">
        <v>99.44909879792813</v>
      </c>
      <c r="DI23" s="92">
        <v>63438656.868150003</v>
      </c>
      <c r="DJ23" s="69">
        <v>63177238.983999997</v>
      </c>
      <c r="DK23" s="70">
        <v>6.5164756287764565</v>
      </c>
      <c r="DL23" s="69">
        <v>59994285.947000004</v>
      </c>
      <c r="DM23" s="87">
        <v>94.961867457034501</v>
      </c>
      <c r="DN23" s="92">
        <v>68326854.704999998</v>
      </c>
      <c r="DO23" s="69">
        <v>68323135.170000002</v>
      </c>
      <c r="DP23" s="70">
        <v>7.0431020148066255</v>
      </c>
      <c r="DQ23" s="69">
        <v>66932141.152999997</v>
      </c>
      <c r="DR23" s="87">
        <v>97.96409515819353</v>
      </c>
      <c r="DS23" s="92">
        <v>50969604.488820001</v>
      </c>
      <c r="DT23" s="69">
        <v>82754005.917999998</v>
      </c>
      <c r="DU23" s="70">
        <v>6.6545365755365129</v>
      </c>
      <c r="DV23" s="69">
        <v>80830066.835999995</v>
      </c>
      <c r="DW23" s="87">
        <v>97.675110635844732</v>
      </c>
      <c r="DX23" s="92">
        <v>39990531.458580002</v>
      </c>
      <c r="DY23" s="69">
        <v>76637099.790000007</v>
      </c>
      <c r="DZ23" s="70">
        <v>5.5856287469704728</v>
      </c>
      <c r="EA23" s="69">
        <v>75120262.534999996</v>
      </c>
      <c r="EB23" s="87">
        <v>98.020753317705882</v>
      </c>
      <c r="EC23" s="92">
        <v>55858527.292959996</v>
      </c>
      <c r="ED23" s="69">
        <v>98244227</v>
      </c>
      <c r="EE23" s="70">
        <v>6.9774658277465775</v>
      </c>
      <c r="EF23" s="69">
        <v>68028034.049999997</v>
      </c>
      <c r="EG23" s="87">
        <v>69.243797958733992</v>
      </c>
    </row>
    <row r="24" spans="1:137" ht="14.1" customHeight="1">
      <c r="A24" s="71" t="s">
        <v>102</v>
      </c>
      <c r="B24" s="92">
        <v>0</v>
      </c>
      <c r="C24" s="91">
        <v>1096080.3</v>
      </c>
      <c r="D24" s="88">
        <v>3.6070866675557136</v>
      </c>
      <c r="E24" s="91">
        <v>25009</v>
      </c>
      <c r="F24" s="91">
        <v>25922.3</v>
      </c>
      <c r="G24" s="91">
        <v>43991.8</v>
      </c>
      <c r="H24" s="91">
        <v>380527.6</v>
      </c>
      <c r="I24" s="91">
        <v>18960</v>
      </c>
      <c r="J24" s="91">
        <v>101195.7</v>
      </c>
      <c r="K24" s="91">
        <v>85089.2</v>
      </c>
      <c r="L24" s="91">
        <v>78579.8</v>
      </c>
      <c r="M24" s="91">
        <v>87976.8</v>
      </c>
      <c r="N24" s="91">
        <v>28000</v>
      </c>
      <c r="O24" s="91">
        <v>28249.9</v>
      </c>
      <c r="P24" s="91">
        <v>26426.7</v>
      </c>
      <c r="Q24" s="91">
        <v>113911.2</v>
      </c>
      <c r="R24" s="91">
        <v>0</v>
      </c>
      <c r="S24" s="91">
        <v>40008.1</v>
      </c>
      <c r="T24" s="91">
        <v>0</v>
      </c>
      <c r="U24" s="91">
        <v>1083848.0999999999</v>
      </c>
      <c r="V24" s="89">
        <v>98.884005122617367</v>
      </c>
      <c r="W24" s="92">
        <v>0</v>
      </c>
      <c r="X24" s="69">
        <v>1431400</v>
      </c>
      <c r="Y24" s="70">
        <v>3.0862906512172454</v>
      </c>
      <c r="Z24" s="69">
        <v>1128400</v>
      </c>
      <c r="AA24" s="87">
        <v>78.831912812630989</v>
      </c>
      <c r="AB24" s="92">
        <v>0</v>
      </c>
      <c r="AC24" s="69">
        <v>1862320.1</v>
      </c>
      <c r="AD24" s="70">
        <v>3.4524396203923531</v>
      </c>
      <c r="AE24" s="69">
        <v>1332842.3999999999</v>
      </c>
      <c r="AF24" s="87">
        <v>71.568920938994324</v>
      </c>
      <c r="AG24" s="92">
        <v>0</v>
      </c>
      <c r="AH24" s="69">
        <v>3974158.75728</v>
      </c>
      <c r="AI24" s="70">
        <v>3.3272348788664203</v>
      </c>
      <c r="AJ24" s="69">
        <v>3345110.3055100003</v>
      </c>
      <c r="AK24" s="87">
        <v>84.171531884133032</v>
      </c>
      <c r="AL24" s="92">
        <v>0</v>
      </c>
      <c r="AM24" s="69">
        <v>3660380.7678499999</v>
      </c>
      <c r="AN24" s="70">
        <v>3.1911213228703819</v>
      </c>
      <c r="AO24" s="69">
        <v>3030663.4582900004</v>
      </c>
      <c r="AP24" s="87">
        <v>82.796398803890654</v>
      </c>
      <c r="AQ24" s="92">
        <v>0</v>
      </c>
      <c r="AR24" s="69">
        <v>4296678.6645299997</v>
      </c>
      <c r="AS24" s="70">
        <v>3.0208767340943448</v>
      </c>
      <c r="AT24" s="69">
        <v>3106951.8541900003</v>
      </c>
      <c r="AU24" s="87">
        <v>72.31054721030344</v>
      </c>
      <c r="AV24" s="92">
        <v>0</v>
      </c>
      <c r="AW24" s="69">
        <v>4643603.3660000004</v>
      </c>
      <c r="AX24" s="70">
        <v>2.8072904300802781</v>
      </c>
      <c r="AY24" s="69">
        <v>4231879.6865900001</v>
      </c>
      <c r="AZ24" s="87">
        <v>91.133530429739125</v>
      </c>
      <c r="BA24" s="92">
        <v>0</v>
      </c>
      <c r="BB24" s="69">
        <v>4887114.6873500003</v>
      </c>
      <c r="BC24" s="70">
        <v>2.8446567067220538</v>
      </c>
      <c r="BD24" s="69">
        <v>4585571.7362400005</v>
      </c>
      <c r="BE24" s="87">
        <v>93.829836817815533</v>
      </c>
      <c r="BF24" s="92">
        <v>4159.3143659999996</v>
      </c>
      <c r="BG24" s="69">
        <v>8120546.3719999995</v>
      </c>
      <c r="BH24" s="70">
        <v>2.8706334842382493</v>
      </c>
      <c r="BI24" s="69">
        <v>7313915.3700000001</v>
      </c>
      <c r="BJ24" s="87">
        <v>90.066789042898648</v>
      </c>
      <c r="BK24" s="92">
        <v>4997170.7829999998</v>
      </c>
      <c r="BL24" s="69">
        <v>8328538.8380000005</v>
      </c>
      <c r="BM24" s="70">
        <v>2.6335527630138666</v>
      </c>
      <c r="BN24" s="69">
        <v>7325840.5549999997</v>
      </c>
      <c r="BO24" s="87">
        <v>87.960693916379853</v>
      </c>
      <c r="BP24" s="92">
        <v>3919518.6440000013</v>
      </c>
      <c r="BQ24" s="69">
        <v>8640744.6510000005</v>
      </c>
      <c r="BR24" s="70">
        <v>2.4508115489676103</v>
      </c>
      <c r="BS24" s="69">
        <v>8161744.6409999989</v>
      </c>
      <c r="BT24" s="87">
        <v>94.456496177738956</v>
      </c>
      <c r="BU24" s="92">
        <v>11536748.761999998</v>
      </c>
      <c r="BV24" s="69">
        <v>11282623.765999999</v>
      </c>
      <c r="BW24" s="70">
        <v>2.5945976108748861</v>
      </c>
      <c r="BX24" s="69">
        <v>10879180.665000001</v>
      </c>
      <c r="BY24" s="87">
        <v>96.424208505332174</v>
      </c>
      <c r="BZ24" s="92">
        <v>13298406.932999998</v>
      </c>
      <c r="CA24" s="69">
        <v>13972078.774999999</v>
      </c>
      <c r="CB24" s="70">
        <v>2.7630403234626773</v>
      </c>
      <c r="CC24" s="69">
        <v>13512079.864</v>
      </c>
      <c r="CD24" s="87">
        <v>96.707727472714609</v>
      </c>
      <c r="CE24" s="92">
        <v>15272694.395</v>
      </c>
      <c r="CF24" s="69">
        <v>15253639.026000001</v>
      </c>
      <c r="CG24" s="70">
        <v>2.4070527082549069</v>
      </c>
      <c r="CH24" s="69">
        <v>14990405.425999999</v>
      </c>
      <c r="CI24" s="87">
        <v>98.274289829782148</v>
      </c>
      <c r="CJ24" s="92">
        <v>17287121.544999998</v>
      </c>
      <c r="CK24" s="69">
        <v>17219224.118000001</v>
      </c>
      <c r="CL24" s="70">
        <v>2.3943299376736862</v>
      </c>
      <c r="CM24" s="69">
        <v>17120542.334000003</v>
      </c>
      <c r="CN24" s="87">
        <v>99.426909230498708</v>
      </c>
      <c r="CO24" s="92">
        <v>18374735.482999999</v>
      </c>
      <c r="CP24" s="69">
        <v>18366901.963</v>
      </c>
      <c r="CQ24" s="70">
        <v>2.4678796039814368</v>
      </c>
      <c r="CR24" s="69">
        <v>18040355.052000001</v>
      </c>
      <c r="CS24" s="87">
        <v>98.22209041210202</v>
      </c>
      <c r="CT24" s="92">
        <v>23821037.668000001</v>
      </c>
      <c r="CU24" s="69">
        <v>23736894.822000001</v>
      </c>
      <c r="CV24" s="70">
        <v>2.5841585754405516</v>
      </c>
      <c r="CW24" s="69">
        <v>22925964.640999999</v>
      </c>
      <c r="CX24" s="87">
        <v>96.58367201320533</v>
      </c>
      <c r="CY24" s="92">
        <v>23997152.534000002</v>
      </c>
      <c r="CZ24" s="69">
        <v>23830686.909000002</v>
      </c>
      <c r="DA24" s="70">
        <v>2.7786624383538649</v>
      </c>
      <c r="DB24" s="69">
        <v>22580131.495999999</v>
      </c>
      <c r="DC24" s="87">
        <v>94.75233165634134</v>
      </c>
      <c r="DD24" s="92">
        <v>25289960.314690001</v>
      </c>
      <c r="DE24" s="69">
        <v>25173131.938000001</v>
      </c>
      <c r="DF24" s="70">
        <v>2.7044054728478555</v>
      </c>
      <c r="DG24" s="69">
        <v>15010266.048999999</v>
      </c>
      <c r="DH24" s="87">
        <v>59.628122896942003</v>
      </c>
      <c r="DI24" s="92">
        <v>27565704.910259999</v>
      </c>
      <c r="DJ24" s="69">
        <v>27608969.933000002</v>
      </c>
      <c r="DK24" s="70">
        <v>2.8477531243424634</v>
      </c>
      <c r="DL24" s="69">
        <v>26517733.676999997</v>
      </c>
      <c r="DM24" s="87">
        <v>96.047529992433041</v>
      </c>
      <c r="DN24" s="92">
        <v>26854032.701000001</v>
      </c>
      <c r="DO24" s="69">
        <v>26770734.142999999</v>
      </c>
      <c r="DP24" s="70">
        <v>2.7596656844167446</v>
      </c>
      <c r="DQ24" s="69">
        <v>25713435.836000003</v>
      </c>
      <c r="DR24" s="87">
        <v>96.05054421984741</v>
      </c>
      <c r="DS24" s="92">
        <v>20337354.468630001</v>
      </c>
      <c r="DT24" s="69">
        <v>34345913.68</v>
      </c>
      <c r="DU24" s="70">
        <v>2.7618740176790175</v>
      </c>
      <c r="DV24" s="69">
        <v>32194885.780000001</v>
      </c>
      <c r="DW24" s="87">
        <v>93.737165008795316</v>
      </c>
      <c r="DX24" s="92">
        <v>18006699.77809</v>
      </c>
      <c r="DY24" s="69">
        <v>32288290.624000002</v>
      </c>
      <c r="DZ24" s="70">
        <v>2.3533041411293674</v>
      </c>
      <c r="EA24" s="69">
        <v>31336938.881000001</v>
      </c>
      <c r="EB24" s="87">
        <v>97.053570428739704</v>
      </c>
      <c r="EC24" s="92">
        <v>22437541.277109999</v>
      </c>
      <c r="ED24" s="69">
        <v>34656562.428999998</v>
      </c>
      <c r="EE24" s="70">
        <v>2.4613657966438418</v>
      </c>
      <c r="EF24" s="69">
        <v>33878663.747000001</v>
      </c>
      <c r="EG24" s="87">
        <v>97.755407266391018</v>
      </c>
    </row>
    <row r="25" spans="1:137" ht="14.1" customHeight="1">
      <c r="A25" s="71" t="s">
        <v>103</v>
      </c>
      <c r="B25" s="92">
        <v>0</v>
      </c>
      <c r="C25" s="91">
        <v>700199.1</v>
      </c>
      <c r="D25" s="88">
        <v>2.3042826681991366</v>
      </c>
      <c r="E25" s="91">
        <v>51597.8</v>
      </c>
      <c r="F25" s="91">
        <v>28321.599999999999</v>
      </c>
      <c r="G25" s="91">
        <v>8150</v>
      </c>
      <c r="H25" s="91">
        <v>201915.8</v>
      </c>
      <c r="I25" s="91">
        <v>8216.1</v>
      </c>
      <c r="J25" s="91">
        <v>68288.600000000006</v>
      </c>
      <c r="K25" s="91">
        <v>67198.899999999994</v>
      </c>
      <c r="L25" s="91">
        <v>3110.2</v>
      </c>
      <c r="M25" s="91">
        <v>25305.7</v>
      </c>
      <c r="N25" s="91">
        <v>79979.5</v>
      </c>
      <c r="O25" s="91">
        <v>18931.8</v>
      </c>
      <c r="P25" s="91">
        <v>39925.199999999997</v>
      </c>
      <c r="Q25" s="91">
        <v>3609.8</v>
      </c>
      <c r="R25" s="91">
        <v>18620</v>
      </c>
      <c r="S25" s="91">
        <v>38964.699999999997</v>
      </c>
      <c r="T25" s="91">
        <v>0</v>
      </c>
      <c r="U25" s="91">
        <v>662135.69999999995</v>
      </c>
      <c r="V25" s="89">
        <v>94.563917605720988</v>
      </c>
      <c r="W25" s="92">
        <v>0</v>
      </c>
      <c r="X25" s="69">
        <v>937800</v>
      </c>
      <c r="Y25" s="70">
        <v>2.0220227558415069</v>
      </c>
      <c r="Z25" s="69">
        <v>833800</v>
      </c>
      <c r="AA25" s="87">
        <v>88.910215397739393</v>
      </c>
      <c r="AB25" s="92">
        <v>0</v>
      </c>
      <c r="AC25" s="69">
        <v>1268900</v>
      </c>
      <c r="AD25" s="70">
        <v>2.3523349365750046</v>
      </c>
      <c r="AE25" s="69">
        <v>327133.90000000002</v>
      </c>
      <c r="AF25" s="87">
        <v>25.780904720624164</v>
      </c>
      <c r="AG25" s="92">
        <v>0</v>
      </c>
      <c r="AH25" s="69">
        <v>2404590.65545</v>
      </c>
      <c r="AI25" s="70">
        <v>2.0131651468511831</v>
      </c>
      <c r="AJ25" s="69">
        <v>2271311.0972000002</v>
      </c>
      <c r="AK25" s="87">
        <v>94.457287025218946</v>
      </c>
      <c r="AL25" s="92">
        <v>0</v>
      </c>
      <c r="AM25" s="69">
        <v>1962821.7459400001</v>
      </c>
      <c r="AN25" s="70">
        <v>1.7111887324612576</v>
      </c>
      <c r="AO25" s="69">
        <v>1737547.08133</v>
      </c>
      <c r="AP25" s="87">
        <v>88.522917831129107</v>
      </c>
      <c r="AQ25" s="92">
        <v>0</v>
      </c>
      <c r="AR25" s="69">
        <v>4015570.62048</v>
      </c>
      <c r="AS25" s="70">
        <v>2.8232373906992523</v>
      </c>
      <c r="AT25" s="69">
        <v>3385545.0822100001</v>
      </c>
      <c r="AU25" s="87">
        <v>84.310435606417258</v>
      </c>
      <c r="AV25" s="92">
        <v>0</v>
      </c>
      <c r="AW25" s="69">
        <v>4121328.9070000001</v>
      </c>
      <c r="AX25" s="70">
        <v>2.4915494041861956</v>
      </c>
      <c r="AY25" s="69">
        <v>3610425.6377599998</v>
      </c>
      <c r="AZ25" s="87">
        <v>87.603433728081242</v>
      </c>
      <c r="BA25" s="92">
        <v>0</v>
      </c>
      <c r="BB25" s="69">
        <v>4445946.0221600002</v>
      </c>
      <c r="BC25" s="70">
        <v>2.5878644105484501</v>
      </c>
      <c r="BD25" s="69">
        <v>4091935.5408000001</v>
      </c>
      <c r="BE25" s="87">
        <v>92.037454355147361</v>
      </c>
      <c r="BF25" s="92">
        <v>3711.4176619999998</v>
      </c>
      <c r="BG25" s="69">
        <v>6109541.7209999999</v>
      </c>
      <c r="BH25" s="70">
        <v>2.1597383026006542</v>
      </c>
      <c r="BI25" s="69">
        <v>5447732.9279999994</v>
      </c>
      <c r="BJ25" s="87">
        <v>89.167619713190589</v>
      </c>
      <c r="BK25" s="92">
        <v>4560178.0140000004</v>
      </c>
      <c r="BL25" s="69">
        <v>6844951.2139999997</v>
      </c>
      <c r="BM25" s="70">
        <v>2.1644301038828653</v>
      </c>
      <c r="BN25" s="69">
        <v>6593841.1900000013</v>
      </c>
      <c r="BO25" s="87">
        <v>96.331456336950922</v>
      </c>
      <c r="BP25" s="92">
        <v>4410252.6089999992</v>
      </c>
      <c r="BQ25" s="69">
        <v>7959961.9410000006</v>
      </c>
      <c r="BR25" s="70">
        <v>2.2577182224783972</v>
      </c>
      <c r="BS25" s="69">
        <v>7312716.4204000002</v>
      </c>
      <c r="BT25" s="87">
        <v>91.868735988972745</v>
      </c>
      <c r="BU25" s="92">
        <v>9926960.0890000015</v>
      </c>
      <c r="BV25" s="69">
        <v>10041848.710999999</v>
      </c>
      <c r="BW25" s="70">
        <v>2.3092639810291851</v>
      </c>
      <c r="BX25" s="69">
        <v>8887174.1649999991</v>
      </c>
      <c r="BY25" s="87">
        <v>88.501374804271336</v>
      </c>
      <c r="BZ25" s="92">
        <v>12259213.796</v>
      </c>
      <c r="CA25" s="69">
        <v>12961096.243000001</v>
      </c>
      <c r="CB25" s="70">
        <v>2.5631140600042617</v>
      </c>
      <c r="CC25" s="69">
        <v>11038962.270999998</v>
      </c>
      <c r="CD25" s="87">
        <v>85.169973774108001</v>
      </c>
      <c r="CE25" s="92">
        <v>16833574.346999999</v>
      </c>
      <c r="CF25" s="69">
        <v>16184040.27</v>
      </c>
      <c r="CG25" s="70">
        <v>2.5538717610931601</v>
      </c>
      <c r="CH25" s="69">
        <v>15922915.026999999</v>
      </c>
      <c r="CI25" s="87">
        <v>98.386526240397203</v>
      </c>
      <c r="CJ25" s="92">
        <v>17586854.787</v>
      </c>
      <c r="CK25" s="69">
        <v>17540518.638</v>
      </c>
      <c r="CL25" s="70">
        <v>2.439005881419742</v>
      </c>
      <c r="CM25" s="69">
        <v>17446943.403000001</v>
      </c>
      <c r="CN25" s="87">
        <v>99.466519565748328</v>
      </c>
      <c r="CO25" s="92">
        <v>18684616.662999999</v>
      </c>
      <c r="CP25" s="69">
        <v>18589655.958999999</v>
      </c>
      <c r="CQ25" s="70">
        <v>2.497810075899956</v>
      </c>
      <c r="CR25" s="69">
        <v>17569013.636</v>
      </c>
      <c r="CS25" s="87">
        <v>94.509622312263048</v>
      </c>
      <c r="CT25" s="92">
        <v>21709166.379999999</v>
      </c>
      <c r="CU25" s="69">
        <v>21658735.586999997</v>
      </c>
      <c r="CV25" s="70">
        <v>2.3579161352002673</v>
      </c>
      <c r="CW25" s="69">
        <v>21069773.032000002</v>
      </c>
      <c r="CX25" s="87">
        <v>97.280715891127528</v>
      </c>
      <c r="CY25" s="92">
        <v>20646164.935999997</v>
      </c>
      <c r="CZ25" s="69">
        <v>22051066.031999998</v>
      </c>
      <c r="DA25" s="70">
        <v>2.5711583196386489</v>
      </c>
      <c r="DB25" s="69">
        <v>21909189.509000003</v>
      </c>
      <c r="DC25" s="87">
        <v>99.356600162576697</v>
      </c>
      <c r="DD25" s="92">
        <v>25458871.096000001</v>
      </c>
      <c r="DE25" s="69">
        <v>21869744.164000001</v>
      </c>
      <c r="DF25" s="70">
        <v>2.3495151875648204</v>
      </c>
      <c r="DG25" s="69">
        <v>21381440.725999996</v>
      </c>
      <c r="DH25" s="87">
        <v>97.767219248939341</v>
      </c>
      <c r="DI25" s="92">
        <v>18708218.491070002</v>
      </c>
      <c r="DJ25" s="69">
        <v>19555099.006999999</v>
      </c>
      <c r="DK25" s="70">
        <v>2.0170290463262988</v>
      </c>
      <c r="DL25" s="69">
        <v>19377084.813000001</v>
      </c>
      <c r="DM25" s="87">
        <v>99.089678891749529</v>
      </c>
      <c r="DN25" s="92">
        <v>19619585.601</v>
      </c>
      <c r="DO25" s="69">
        <v>19624974.402000003</v>
      </c>
      <c r="DP25" s="70">
        <v>2.0230438255992969</v>
      </c>
      <c r="DQ25" s="69">
        <v>18996280.334999997</v>
      </c>
      <c r="DR25" s="87">
        <v>96.796459174306321</v>
      </c>
      <c r="DS25" s="92">
        <v>14213733.64411</v>
      </c>
      <c r="DT25" s="69">
        <v>27270813.953000002</v>
      </c>
      <c r="DU25" s="70">
        <v>2.1929407148544704</v>
      </c>
      <c r="DV25" s="69">
        <v>26821937.844999999</v>
      </c>
      <c r="DW25" s="87">
        <v>98.354005462493276</v>
      </c>
      <c r="DX25" s="92">
        <v>12584970.928379999</v>
      </c>
      <c r="DY25" s="69">
        <v>27855055.07</v>
      </c>
      <c r="DZ25" s="70">
        <v>2.0301916013755457</v>
      </c>
      <c r="EA25" s="69">
        <v>23796606.839000002</v>
      </c>
      <c r="EB25" s="87">
        <v>85.430119521210486</v>
      </c>
      <c r="EC25" s="92">
        <v>34715654.67887</v>
      </c>
      <c r="ED25" s="69">
        <v>42028999.651999995</v>
      </c>
      <c r="EE25" s="70">
        <v>2.9849683569315761</v>
      </c>
      <c r="EF25" s="69">
        <v>41739354.228</v>
      </c>
      <c r="EG25" s="87">
        <v>99.310843878278661</v>
      </c>
    </row>
    <row r="26" spans="1:137" ht="14.1" customHeight="1">
      <c r="A26" s="71" t="s">
        <v>104</v>
      </c>
      <c r="B26" s="92">
        <v>0</v>
      </c>
      <c r="C26" s="91">
        <v>935217.7</v>
      </c>
      <c r="D26" s="88">
        <v>3.0777045230464584</v>
      </c>
      <c r="E26" s="91">
        <v>21239.599999999999</v>
      </c>
      <c r="F26" s="91">
        <v>0</v>
      </c>
      <c r="G26" s="91">
        <v>0</v>
      </c>
      <c r="H26" s="91">
        <v>422314.8</v>
      </c>
      <c r="I26" s="91">
        <v>0</v>
      </c>
      <c r="J26" s="91">
        <v>93483.5</v>
      </c>
      <c r="K26" s="91">
        <v>78894.2</v>
      </c>
      <c r="L26" s="91">
        <v>36984.1</v>
      </c>
      <c r="M26" s="91">
        <v>156562.29999999999</v>
      </c>
      <c r="N26" s="91">
        <v>0</v>
      </c>
      <c r="O26" s="91">
        <v>1491.4</v>
      </c>
      <c r="P26" s="91">
        <v>59144.5</v>
      </c>
      <c r="Q26" s="91">
        <v>0</v>
      </c>
      <c r="R26" s="91">
        <v>25067.3</v>
      </c>
      <c r="S26" s="91">
        <v>12173.7</v>
      </c>
      <c r="T26" s="91">
        <v>0</v>
      </c>
      <c r="U26" s="91">
        <v>907355.39999999979</v>
      </c>
      <c r="V26" s="89">
        <v>97.020768533358577</v>
      </c>
      <c r="W26" s="92">
        <v>0</v>
      </c>
      <c r="X26" s="69">
        <v>1187000</v>
      </c>
      <c r="Y26" s="70">
        <v>2.5593314258731805</v>
      </c>
      <c r="Z26" s="69">
        <v>1135100</v>
      </c>
      <c r="AA26" s="87">
        <v>95.627632687447345</v>
      </c>
      <c r="AB26" s="92">
        <v>0</v>
      </c>
      <c r="AC26" s="69">
        <v>1411304</v>
      </c>
      <c r="AD26" s="70">
        <v>2.6163288717220032</v>
      </c>
      <c r="AE26" s="69">
        <v>1015641</v>
      </c>
      <c r="AF26" s="87">
        <v>71.964721987608627</v>
      </c>
      <c r="AG26" s="92">
        <v>0</v>
      </c>
      <c r="AH26" s="69">
        <v>3218264.8579600002</v>
      </c>
      <c r="AI26" s="70">
        <v>2.694387350585695</v>
      </c>
      <c r="AJ26" s="69">
        <v>2888651.3219999997</v>
      </c>
      <c r="AK26" s="87">
        <v>89.758035758158925</v>
      </c>
      <c r="AL26" s="92">
        <v>0</v>
      </c>
      <c r="AM26" s="69">
        <v>2703327.4499900001</v>
      </c>
      <c r="AN26" s="70">
        <v>2.3567618822975467</v>
      </c>
      <c r="AO26" s="69">
        <v>2545975.5102499998</v>
      </c>
      <c r="AP26" s="87">
        <v>94.179323716755732</v>
      </c>
      <c r="AQ26" s="92">
        <v>0</v>
      </c>
      <c r="AR26" s="69">
        <v>3021605.8237299998</v>
      </c>
      <c r="AS26" s="70">
        <v>2.1244080475141622</v>
      </c>
      <c r="AT26" s="69">
        <v>2275923.6025800002</v>
      </c>
      <c r="AU26" s="87">
        <v>75.321657931228842</v>
      </c>
      <c r="AV26" s="92">
        <v>0</v>
      </c>
      <c r="AW26" s="69">
        <v>2846957.6140000001</v>
      </c>
      <c r="AX26" s="70">
        <v>1.7211282348412318</v>
      </c>
      <c r="AY26" s="69">
        <v>2471613.7808499997</v>
      </c>
      <c r="AZ26" s="87">
        <v>86.815966935923612</v>
      </c>
      <c r="BA26" s="92">
        <v>0</v>
      </c>
      <c r="BB26" s="69">
        <v>3182270.27159</v>
      </c>
      <c r="BC26" s="70">
        <v>1.8523130824231453</v>
      </c>
      <c r="BD26" s="69">
        <v>3126034.8755900003</v>
      </c>
      <c r="BE26" s="87">
        <v>98.232852925722682</v>
      </c>
      <c r="BF26" s="92">
        <v>3250.9001549999998</v>
      </c>
      <c r="BG26" s="69">
        <v>4275644.6720000003</v>
      </c>
      <c r="BH26" s="70">
        <v>1.5114511019195334</v>
      </c>
      <c r="BI26" s="69">
        <v>3845535.6519999998</v>
      </c>
      <c r="BJ26" s="87">
        <v>89.940487271623297</v>
      </c>
      <c r="BK26" s="92">
        <v>2309516.1149999998</v>
      </c>
      <c r="BL26" s="69">
        <v>3816329.3659999995</v>
      </c>
      <c r="BM26" s="70">
        <v>1.2067548632352618</v>
      </c>
      <c r="BN26" s="69">
        <v>3401121.4179999996</v>
      </c>
      <c r="BO26" s="87">
        <v>89.120227627648646</v>
      </c>
      <c r="BP26" s="92">
        <v>2722365.1680000001</v>
      </c>
      <c r="BQ26" s="69">
        <v>4938262.5109999999</v>
      </c>
      <c r="BR26" s="70">
        <v>1.4006606238956418</v>
      </c>
      <c r="BS26" s="69">
        <v>4652880.5950000007</v>
      </c>
      <c r="BT26" s="87">
        <v>94.221005558851729</v>
      </c>
      <c r="BU26" s="92">
        <v>6524005.1980000008</v>
      </c>
      <c r="BV26" s="69">
        <v>6549590.693</v>
      </c>
      <c r="BW26" s="70">
        <v>1.506170259392676</v>
      </c>
      <c r="BX26" s="69">
        <v>6212988.2799999993</v>
      </c>
      <c r="BY26" s="87">
        <v>94.860710710369261</v>
      </c>
      <c r="BZ26" s="92">
        <v>3913458.3050000002</v>
      </c>
      <c r="CA26" s="69">
        <v>7611378.5530000003</v>
      </c>
      <c r="CB26" s="70">
        <v>1.5051837452210477</v>
      </c>
      <c r="CC26" s="69">
        <v>7377960.2260000007</v>
      </c>
      <c r="CD26" s="87">
        <v>96.933297623096166</v>
      </c>
      <c r="CE26" s="92">
        <v>9752363.1699999999</v>
      </c>
      <c r="CF26" s="69">
        <v>9726323.1760000009</v>
      </c>
      <c r="CG26" s="70">
        <v>1.5348319507395998</v>
      </c>
      <c r="CH26" s="69">
        <v>9420706.1700000018</v>
      </c>
      <c r="CI26" s="87">
        <v>96.857836199046744</v>
      </c>
      <c r="CJ26" s="92">
        <v>10404069.806</v>
      </c>
      <c r="CK26" s="69">
        <v>10374441.106999999</v>
      </c>
      <c r="CL26" s="70">
        <v>1.4425641224540704</v>
      </c>
      <c r="CM26" s="69">
        <v>10322472.944999998</v>
      </c>
      <c r="CN26" s="87">
        <v>99.499075068584318</v>
      </c>
      <c r="CO26" s="92">
        <v>10219146.528999999</v>
      </c>
      <c r="CP26" s="69">
        <v>10154477.704</v>
      </c>
      <c r="CQ26" s="70">
        <v>1.3644123796854315</v>
      </c>
      <c r="CR26" s="69">
        <v>9868031.449000001</v>
      </c>
      <c r="CS26" s="87">
        <v>97.179113851545878</v>
      </c>
      <c r="CT26" s="92">
        <v>14621456.709000001</v>
      </c>
      <c r="CU26" s="69">
        <v>14605933.658</v>
      </c>
      <c r="CV26" s="70">
        <v>1.5901005164186119</v>
      </c>
      <c r="CW26" s="69">
        <v>14361524.804</v>
      </c>
      <c r="CX26" s="87">
        <v>98.32664682913898</v>
      </c>
      <c r="CY26" s="92">
        <v>15736606.599999998</v>
      </c>
      <c r="CZ26" s="69">
        <v>20862006.452</v>
      </c>
      <c r="DA26" s="70">
        <v>2.4325137558236203</v>
      </c>
      <c r="DB26" s="69">
        <v>20710830.607000001</v>
      </c>
      <c r="DC26" s="87">
        <v>99.27535328230374</v>
      </c>
      <c r="DD26" s="92">
        <v>23998472.853999998</v>
      </c>
      <c r="DE26" s="69">
        <v>23722944.956</v>
      </c>
      <c r="DF26" s="70">
        <v>2.5486086645511001</v>
      </c>
      <c r="DG26" s="69">
        <v>23262821.419</v>
      </c>
      <c r="DH26" s="87">
        <v>98.060428256890489</v>
      </c>
      <c r="DI26" s="92">
        <v>25654084.538350001</v>
      </c>
      <c r="DJ26" s="69">
        <v>25503592.489</v>
      </c>
      <c r="DK26" s="70">
        <v>2.630591991253437</v>
      </c>
      <c r="DL26" s="69">
        <v>25144398.199999999</v>
      </c>
      <c r="DM26" s="87">
        <v>98.591593364131242</v>
      </c>
      <c r="DN26" s="92">
        <v>24557496.895</v>
      </c>
      <c r="DO26" s="69">
        <v>24328035.421</v>
      </c>
      <c r="DP26" s="70">
        <v>2.5078596710118162</v>
      </c>
      <c r="DQ26" s="69">
        <v>23388973.487</v>
      </c>
      <c r="DR26" s="87">
        <v>96.140000958772859</v>
      </c>
      <c r="DS26" s="92">
        <v>19338671.752160002</v>
      </c>
      <c r="DT26" s="69">
        <v>33784432.556999996</v>
      </c>
      <c r="DU26" s="70">
        <v>2.7167233735738949</v>
      </c>
      <c r="DV26" s="69">
        <v>33190644.612</v>
      </c>
      <c r="DW26" s="87">
        <v>98.242421434788994</v>
      </c>
      <c r="DX26" s="92">
        <v>41002174.956040002</v>
      </c>
      <c r="DY26" s="69">
        <v>59741262.824000001</v>
      </c>
      <c r="DZ26" s="70">
        <v>4.3541902802224088</v>
      </c>
      <c r="EA26" s="69">
        <v>55367165.034999996</v>
      </c>
      <c r="EB26" s="87">
        <v>92.678263594985836</v>
      </c>
      <c r="EC26" s="92">
        <v>24986070.338540003</v>
      </c>
      <c r="ED26" s="69">
        <v>38314943.981999993</v>
      </c>
      <c r="EE26" s="70">
        <v>2.7211900433236584</v>
      </c>
      <c r="EF26" s="69">
        <v>37430228.578000002</v>
      </c>
      <c r="EG26" s="87">
        <v>97.690939064361885</v>
      </c>
    </row>
    <row r="27" spans="1:137" ht="14.1" customHeight="1">
      <c r="A27" s="71" t="s">
        <v>105</v>
      </c>
      <c r="B27" s="92">
        <v>0</v>
      </c>
      <c r="C27" s="91">
        <v>1242760.8999999999</v>
      </c>
      <c r="D27" s="88">
        <v>4.0897973199130941</v>
      </c>
      <c r="E27" s="91">
        <v>34886.699999999997</v>
      </c>
      <c r="F27" s="91">
        <v>78565.7</v>
      </c>
      <c r="G27" s="91">
        <v>77196</v>
      </c>
      <c r="H27" s="91">
        <v>220641.9</v>
      </c>
      <c r="I27" s="91">
        <v>38920.199999999997</v>
      </c>
      <c r="J27" s="91">
        <v>142699.1</v>
      </c>
      <c r="K27" s="91">
        <v>82662.100000000006</v>
      </c>
      <c r="L27" s="91">
        <v>60311.7</v>
      </c>
      <c r="M27" s="91">
        <v>128228.4</v>
      </c>
      <c r="N27" s="91">
        <v>88999.2</v>
      </c>
      <c r="O27" s="91">
        <v>34935.699999999997</v>
      </c>
      <c r="P27" s="91">
        <v>35904.699999999997</v>
      </c>
      <c r="Q27" s="91">
        <v>11000</v>
      </c>
      <c r="R27" s="91">
        <v>75422.5</v>
      </c>
      <c r="S27" s="91">
        <v>0</v>
      </c>
      <c r="T27" s="91">
        <v>0</v>
      </c>
      <c r="U27" s="91">
        <v>1110373.8999999999</v>
      </c>
      <c r="V27" s="89">
        <v>89.347347506668413</v>
      </c>
      <c r="W27" s="92">
        <v>0</v>
      </c>
      <c r="X27" s="69">
        <v>1633600</v>
      </c>
      <c r="Y27" s="70">
        <v>3.5222610086827526</v>
      </c>
      <c r="Z27" s="69">
        <v>1236000</v>
      </c>
      <c r="AA27" s="87">
        <v>75.661116552399605</v>
      </c>
      <c r="AB27" s="92">
        <v>0</v>
      </c>
      <c r="AC27" s="69">
        <v>1827376.5</v>
      </c>
      <c r="AD27" s="70">
        <v>3.3876598496541526</v>
      </c>
      <c r="AE27" s="69">
        <v>1495270.5</v>
      </c>
      <c r="AF27" s="87">
        <v>81.826076892200376</v>
      </c>
      <c r="AG27" s="92">
        <v>0</v>
      </c>
      <c r="AH27" s="69">
        <v>3529369.6786599997</v>
      </c>
      <c r="AI27" s="70">
        <v>2.9548497210233018</v>
      </c>
      <c r="AJ27" s="69">
        <v>3029022.2429999998</v>
      </c>
      <c r="AK27" s="87">
        <v>85.823320274855206</v>
      </c>
      <c r="AL27" s="92">
        <v>0</v>
      </c>
      <c r="AM27" s="69">
        <v>3433201.8754000003</v>
      </c>
      <c r="AN27" s="70">
        <v>2.9930666794380025</v>
      </c>
      <c r="AO27" s="69">
        <v>3083136.7246500002</v>
      </c>
      <c r="AP27" s="87">
        <v>89.803537238566435</v>
      </c>
      <c r="AQ27" s="92">
        <v>0</v>
      </c>
      <c r="AR27" s="69">
        <v>6110190.7919700006</v>
      </c>
      <c r="AS27" s="70">
        <v>4.2959072915355545</v>
      </c>
      <c r="AT27" s="69">
        <v>5117329.5806630002</v>
      </c>
      <c r="AU27" s="87">
        <v>83.750733076750777</v>
      </c>
      <c r="AV27" s="92">
        <v>0</v>
      </c>
      <c r="AW27" s="69">
        <v>3825017.8470000001</v>
      </c>
      <c r="AX27" s="70">
        <v>2.3124145518955093</v>
      </c>
      <c r="AY27" s="69">
        <v>3552603.8791299998</v>
      </c>
      <c r="AZ27" s="87">
        <v>92.878099429427309</v>
      </c>
      <c r="BA27" s="92">
        <v>0</v>
      </c>
      <c r="BB27" s="69">
        <v>4138562.88448</v>
      </c>
      <c r="BC27" s="70">
        <v>2.4089450358102202</v>
      </c>
      <c r="BD27" s="69">
        <v>3663677.9780000001</v>
      </c>
      <c r="BE27" s="87">
        <v>88.525366903065233</v>
      </c>
      <c r="BF27" s="92">
        <v>3777.4038430000001</v>
      </c>
      <c r="BG27" s="69">
        <v>6747074.5040000007</v>
      </c>
      <c r="BH27" s="70">
        <v>2.3851077383925294</v>
      </c>
      <c r="BI27" s="69">
        <v>5519061.9040000001</v>
      </c>
      <c r="BJ27" s="87">
        <v>81.799332447389247</v>
      </c>
      <c r="BK27" s="92">
        <v>3833624.9410000001</v>
      </c>
      <c r="BL27" s="69">
        <v>7078634.8279999997</v>
      </c>
      <c r="BM27" s="70">
        <v>2.2383227925394689</v>
      </c>
      <c r="BN27" s="69">
        <v>5781183.4029999999</v>
      </c>
      <c r="BO27" s="87">
        <v>81.670880663770845</v>
      </c>
      <c r="BP27" s="92">
        <v>4179453.98</v>
      </c>
      <c r="BQ27" s="69">
        <v>7885038.8559999997</v>
      </c>
      <c r="BR27" s="70">
        <v>2.2364674658111419</v>
      </c>
      <c r="BS27" s="69">
        <v>7218284.1500000004</v>
      </c>
      <c r="BT27" s="87">
        <v>91.544053007517618</v>
      </c>
      <c r="BU27" s="92">
        <v>6545375.3130000001</v>
      </c>
      <c r="BV27" s="69">
        <v>10055925.351</v>
      </c>
      <c r="BW27" s="70">
        <v>2.3125011018683295</v>
      </c>
      <c r="BX27" s="69">
        <v>8303618.1780000012</v>
      </c>
      <c r="BY27" s="87">
        <v>82.574381652249016</v>
      </c>
      <c r="BZ27" s="92">
        <v>10592078.927999999</v>
      </c>
      <c r="CA27" s="69">
        <v>11071619.221999999</v>
      </c>
      <c r="CB27" s="70">
        <v>2.1894616290846445</v>
      </c>
      <c r="CC27" s="69">
        <v>10803787.938000001</v>
      </c>
      <c r="CD27" s="87">
        <v>97.580920381837188</v>
      </c>
      <c r="CE27" s="92">
        <v>13320367.837000001</v>
      </c>
      <c r="CF27" s="69">
        <v>13194564.048</v>
      </c>
      <c r="CG27" s="70">
        <v>2.0821268335933429</v>
      </c>
      <c r="CH27" s="69">
        <v>12937729.787649998</v>
      </c>
      <c r="CI27" s="87">
        <v>98.053484302962374</v>
      </c>
      <c r="CJ27" s="92">
        <v>14646240.227</v>
      </c>
      <c r="CK27" s="69">
        <v>14639579.723999999</v>
      </c>
      <c r="CL27" s="70">
        <v>2.0356308604806719</v>
      </c>
      <c r="CM27" s="69">
        <v>14600395.107000001</v>
      </c>
      <c r="CN27" s="87">
        <v>99.732337828416206</v>
      </c>
      <c r="CO27" s="92">
        <v>15198739.316</v>
      </c>
      <c r="CP27" s="69">
        <v>15120495.057</v>
      </c>
      <c r="CQ27" s="70">
        <v>2.0316742272836423</v>
      </c>
      <c r="CR27" s="69">
        <v>13989536.976</v>
      </c>
      <c r="CS27" s="87">
        <v>92.520363409156857</v>
      </c>
      <c r="CT27" s="92">
        <v>20316726.033999998</v>
      </c>
      <c r="CU27" s="69">
        <v>20349609.759</v>
      </c>
      <c r="CV27" s="70">
        <v>2.2153958620084491</v>
      </c>
      <c r="CW27" s="69">
        <v>19475554.884999998</v>
      </c>
      <c r="CX27" s="87">
        <v>95.70480768746225</v>
      </c>
      <c r="CY27" s="92">
        <v>19665774.460000001</v>
      </c>
      <c r="CZ27" s="69">
        <v>19614762.888</v>
      </c>
      <c r="DA27" s="70">
        <v>2.287084928866201</v>
      </c>
      <c r="DB27" s="69">
        <v>19369382.063999999</v>
      </c>
      <c r="DC27" s="87">
        <v>98.748999284869655</v>
      </c>
      <c r="DD27" s="92">
        <v>23186904.134</v>
      </c>
      <c r="DE27" s="69">
        <v>22777443.053999998</v>
      </c>
      <c r="DF27" s="70">
        <v>2.4470312952887192</v>
      </c>
      <c r="DG27" s="69">
        <v>21366926.484000001</v>
      </c>
      <c r="DH27" s="87">
        <v>93.807397227792464</v>
      </c>
      <c r="DI27" s="92">
        <v>23969197.998219997</v>
      </c>
      <c r="DJ27" s="69">
        <v>23885430.006999999</v>
      </c>
      <c r="DK27" s="70">
        <v>2.463685102840286</v>
      </c>
      <c r="DL27" s="69">
        <v>21219946.313000001</v>
      </c>
      <c r="DM27" s="87">
        <v>88.840545498997344</v>
      </c>
      <c r="DN27" s="92">
        <v>22164715.871999998</v>
      </c>
      <c r="DO27" s="69">
        <v>22197730.061000001</v>
      </c>
      <c r="DP27" s="70">
        <v>2.2882567804852489</v>
      </c>
      <c r="DQ27" s="69">
        <v>21594352.005999997</v>
      </c>
      <c r="DR27" s="87">
        <v>97.281802899026587</v>
      </c>
      <c r="DS27" s="92">
        <v>17115436.069400001</v>
      </c>
      <c r="DT27" s="69">
        <v>29836823.388</v>
      </c>
      <c r="DU27" s="70">
        <v>2.3992824314754069</v>
      </c>
      <c r="DV27" s="69">
        <v>29547759.782000002</v>
      </c>
      <c r="DW27" s="87">
        <v>99.031185048619292</v>
      </c>
      <c r="DX27" s="92">
        <v>15708478.48975</v>
      </c>
      <c r="DY27" s="69">
        <v>29450161.765000001</v>
      </c>
      <c r="DZ27" s="70">
        <v>2.1464495734868501</v>
      </c>
      <c r="EA27" s="69">
        <v>28662993.466139998</v>
      </c>
      <c r="EB27" s="87">
        <v>97.327117232355874</v>
      </c>
      <c r="EC27" s="92">
        <v>18946480.376509998</v>
      </c>
      <c r="ED27" s="69">
        <v>31322078.256000001</v>
      </c>
      <c r="EE27" s="70">
        <v>2.2245452721129775</v>
      </c>
      <c r="EF27" s="69">
        <v>30130184.430939998</v>
      </c>
      <c r="EG27" s="87">
        <v>96.194716661779339</v>
      </c>
    </row>
    <row r="28" spans="1:137" ht="14.1" customHeight="1">
      <c r="A28" s="71" t="s">
        <v>106</v>
      </c>
      <c r="B28" s="92">
        <v>0</v>
      </c>
      <c r="C28" s="91">
        <v>869043.9</v>
      </c>
      <c r="D28" s="88">
        <v>2.85993340561875</v>
      </c>
      <c r="E28" s="91">
        <v>33976.6</v>
      </c>
      <c r="F28" s="91">
        <v>45500</v>
      </c>
      <c r="G28" s="91">
        <v>0</v>
      </c>
      <c r="H28" s="91">
        <v>232145.1</v>
      </c>
      <c r="I28" s="91">
        <v>4982.1000000000004</v>
      </c>
      <c r="J28" s="91">
        <v>117699.7</v>
      </c>
      <c r="K28" s="91">
        <v>51506.400000000001</v>
      </c>
      <c r="L28" s="91">
        <v>98820.3</v>
      </c>
      <c r="M28" s="91">
        <v>73244.800000000003</v>
      </c>
      <c r="N28" s="91">
        <v>18000</v>
      </c>
      <c r="O28" s="91">
        <v>10000</v>
      </c>
      <c r="P28" s="91">
        <v>24827.9</v>
      </c>
      <c r="Q28" s="91">
        <v>78145.899999999994</v>
      </c>
      <c r="R28" s="91">
        <v>13900</v>
      </c>
      <c r="S28" s="91">
        <v>46375.199999999997</v>
      </c>
      <c r="T28" s="91">
        <v>0</v>
      </c>
      <c r="U28" s="91">
        <v>849124.00000000012</v>
      </c>
      <c r="V28" s="89">
        <v>97.707837314087371</v>
      </c>
      <c r="W28" s="92">
        <v>0</v>
      </c>
      <c r="X28" s="69">
        <v>1289000</v>
      </c>
      <c r="Y28" s="70">
        <v>2.7792571254848606</v>
      </c>
      <c r="Z28" s="69">
        <v>1196100</v>
      </c>
      <c r="AA28" s="87">
        <v>92.792862684251361</v>
      </c>
      <c r="AB28" s="92">
        <v>0</v>
      </c>
      <c r="AC28" s="69">
        <v>1657393.6</v>
      </c>
      <c r="AD28" s="70">
        <v>3.0725391038977214</v>
      </c>
      <c r="AE28" s="69">
        <v>1247547.8999999999</v>
      </c>
      <c r="AF28" s="87">
        <v>75.271673548154155</v>
      </c>
      <c r="AG28" s="92">
        <v>0</v>
      </c>
      <c r="AH28" s="69">
        <v>3713938.5472499998</v>
      </c>
      <c r="AI28" s="70">
        <v>3.1093739900904658</v>
      </c>
      <c r="AJ28" s="69">
        <v>3347252.4855</v>
      </c>
      <c r="AK28" s="87">
        <v>90.126760120424876</v>
      </c>
      <c r="AL28" s="92">
        <v>0</v>
      </c>
      <c r="AM28" s="69">
        <v>3804512.6053199996</v>
      </c>
      <c r="AN28" s="70">
        <v>3.3167755127007919</v>
      </c>
      <c r="AO28" s="69">
        <v>3473848.3450500001</v>
      </c>
      <c r="AP28" s="87">
        <v>91.308630182809253</v>
      </c>
      <c r="AQ28" s="92">
        <v>0</v>
      </c>
      <c r="AR28" s="69">
        <v>5522679.4034299999</v>
      </c>
      <c r="AS28" s="70">
        <v>3.8828441738983663</v>
      </c>
      <c r="AT28" s="69">
        <v>4613170.7828500001</v>
      </c>
      <c r="AU28" s="87">
        <v>83.531388405143943</v>
      </c>
      <c r="AV28" s="92">
        <v>0</v>
      </c>
      <c r="AW28" s="69">
        <v>6982354.6169999996</v>
      </c>
      <c r="AX28" s="70">
        <v>4.2211825065101705</v>
      </c>
      <c r="AY28" s="69">
        <v>6737690.6918799998</v>
      </c>
      <c r="AZ28" s="87">
        <v>96.495968215015679</v>
      </c>
      <c r="BA28" s="92">
        <v>0</v>
      </c>
      <c r="BB28" s="69">
        <v>7055541.6013100008</v>
      </c>
      <c r="BC28" s="70">
        <v>4.1068391105439916</v>
      </c>
      <c r="BD28" s="69">
        <v>6255564.4748200001</v>
      </c>
      <c r="BE28" s="87">
        <v>88.661719089836154</v>
      </c>
      <c r="BF28" s="92">
        <v>6734.3634540000003</v>
      </c>
      <c r="BG28" s="69">
        <v>13594819.704</v>
      </c>
      <c r="BH28" s="70">
        <v>4.805802819998271</v>
      </c>
      <c r="BI28" s="69">
        <v>12320571.865</v>
      </c>
      <c r="BJ28" s="87">
        <v>90.626960366196855</v>
      </c>
      <c r="BK28" s="92">
        <v>7171394.6559999995</v>
      </c>
      <c r="BL28" s="69">
        <v>15723404.000999998</v>
      </c>
      <c r="BM28" s="70">
        <v>4.9718701991141296</v>
      </c>
      <c r="BN28" s="69">
        <v>12656855.846999999</v>
      </c>
      <c r="BO28" s="87">
        <v>80.496919408768179</v>
      </c>
      <c r="BP28" s="92">
        <v>9897222.5309999995</v>
      </c>
      <c r="BQ28" s="69">
        <v>18209669.625</v>
      </c>
      <c r="BR28" s="70">
        <v>5.1648868728773047</v>
      </c>
      <c r="BS28" s="69">
        <v>16715528.422</v>
      </c>
      <c r="BT28" s="87">
        <v>91.794792361588492</v>
      </c>
      <c r="BU28" s="92">
        <v>19450111.088</v>
      </c>
      <c r="BV28" s="69">
        <v>22285987.539000001</v>
      </c>
      <c r="BW28" s="70">
        <v>5.1249754688201214</v>
      </c>
      <c r="BX28" s="69">
        <v>20909147.135000002</v>
      </c>
      <c r="BY28" s="87">
        <v>93.821945733432017</v>
      </c>
      <c r="BZ28" s="92">
        <v>22031753.022</v>
      </c>
      <c r="CA28" s="69">
        <v>23372413.859999999</v>
      </c>
      <c r="CB28" s="70">
        <v>4.6219981286813185</v>
      </c>
      <c r="CC28" s="69">
        <v>22629086.986999996</v>
      </c>
      <c r="CD28" s="87">
        <v>96.81964012167289</v>
      </c>
      <c r="CE28" s="92">
        <v>28562962.277999997</v>
      </c>
      <c r="CF28" s="69">
        <v>28512803.821000002</v>
      </c>
      <c r="CG28" s="70">
        <v>4.4993736602980565</v>
      </c>
      <c r="CH28" s="69">
        <v>27325706.117000002</v>
      </c>
      <c r="CI28" s="87">
        <v>95.836615327442161</v>
      </c>
      <c r="CJ28" s="92">
        <v>32575445.086000003</v>
      </c>
      <c r="CK28" s="69">
        <v>32491545.342</v>
      </c>
      <c r="CL28" s="70">
        <v>4.5179433870257624</v>
      </c>
      <c r="CM28" s="69">
        <v>30924102.616</v>
      </c>
      <c r="CN28" s="87">
        <v>95.175844332729071</v>
      </c>
      <c r="CO28" s="92">
        <v>36459549.385000005</v>
      </c>
      <c r="CP28" s="69">
        <v>36215647.832000002</v>
      </c>
      <c r="CQ28" s="70">
        <v>4.8661368590965655</v>
      </c>
      <c r="CR28" s="69">
        <v>33621082.117299996</v>
      </c>
      <c r="CS28" s="87">
        <v>92.83578820200627</v>
      </c>
      <c r="CT28" s="92">
        <v>39079996.862999998</v>
      </c>
      <c r="CU28" s="69">
        <v>38939947.781000003</v>
      </c>
      <c r="CV28" s="70">
        <v>4.2392655290452979</v>
      </c>
      <c r="CW28" s="69">
        <v>37180048.402000003</v>
      </c>
      <c r="CX28" s="87">
        <v>95.480478328071342</v>
      </c>
      <c r="CY28" s="92">
        <v>35756579.797000006</v>
      </c>
      <c r="CZ28" s="69">
        <v>35778125.835000008</v>
      </c>
      <c r="DA28" s="70">
        <v>4.1717359953592821</v>
      </c>
      <c r="DB28" s="69">
        <v>35571517.877999999</v>
      </c>
      <c r="DC28" s="87">
        <v>99.422529961594876</v>
      </c>
      <c r="DD28" s="92">
        <v>37552075.447000004</v>
      </c>
      <c r="DE28" s="69">
        <v>37509546.776999995</v>
      </c>
      <c r="DF28" s="70">
        <v>4.029733917797949</v>
      </c>
      <c r="DG28" s="69">
        <v>37144098.016000003</v>
      </c>
      <c r="DH28" s="87">
        <v>99.025718004078684</v>
      </c>
      <c r="DI28" s="92">
        <v>33983291.694749996</v>
      </c>
      <c r="DJ28" s="69">
        <v>34087308.245999999</v>
      </c>
      <c r="DK28" s="70">
        <v>3.5159674118064137</v>
      </c>
      <c r="DL28" s="69">
        <v>32258641.813000001</v>
      </c>
      <c r="DM28" s="87">
        <v>94.635345156024215</v>
      </c>
      <c r="DN28" s="92">
        <v>15648767.341</v>
      </c>
      <c r="DO28" s="69">
        <v>31049180.729000002</v>
      </c>
      <c r="DP28" s="70">
        <v>3.2007100787514253</v>
      </c>
      <c r="DQ28" s="69">
        <v>30269418.080000002</v>
      </c>
      <c r="DR28" s="87">
        <v>97.488620856679475</v>
      </c>
      <c r="DS28" s="92">
        <v>21951640.977110002</v>
      </c>
      <c r="DT28" s="69">
        <v>36329666.566</v>
      </c>
      <c r="DU28" s="70">
        <v>2.9213944661488327</v>
      </c>
      <c r="DV28" s="69">
        <v>35498674.604000002</v>
      </c>
      <c r="DW28" s="87">
        <v>97.712635318823146</v>
      </c>
      <c r="DX28" s="92">
        <v>19535053.571599998</v>
      </c>
      <c r="DY28" s="69">
        <v>36302894.604000002</v>
      </c>
      <c r="DZ28" s="70">
        <v>2.6459050806199835</v>
      </c>
      <c r="EA28" s="69">
        <v>36184559.23618</v>
      </c>
      <c r="EB28" s="87">
        <v>99.674033244150834</v>
      </c>
      <c r="EC28" s="92">
        <v>23760276.30088</v>
      </c>
      <c r="ED28" s="69">
        <v>37557661.669</v>
      </c>
      <c r="EE28" s="70">
        <v>2.6674066137801153</v>
      </c>
      <c r="EF28" s="69">
        <v>35092455.299199998</v>
      </c>
      <c r="EG28" s="87">
        <v>93.436209124183094</v>
      </c>
    </row>
    <row r="29" spans="1:137" ht="14.1" customHeight="1">
      <c r="A29" s="71" t="s">
        <v>107</v>
      </c>
      <c r="B29" s="92">
        <v>0</v>
      </c>
      <c r="C29" s="91">
        <v>1137718.7</v>
      </c>
      <c r="D29" s="88">
        <v>3.744114326476645</v>
      </c>
      <c r="E29" s="91">
        <v>26559.8</v>
      </c>
      <c r="F29" s="91">
        <v>13817</v>
      </c>
      <c r="G29" s="91">
        <v>82354.8</v>
      </c>
      <c r="H29" s="91">
        <v>358565.3</v>
      </c>
      <c r="I29" s="91">
        <v>48915</v>
      </c>
      <c r="J29" s="91">
        <v>90081.7</v>
      </c>
      <c r="K29" s="91">
        <v>35405.9</v>
      </c>
      <c r="L29" s="91">
        <v>112576.4</v>
      </c>
      <c r="M29" s="91">
        <v>43118.8</v>
      </c>
      <c r="N29" s="91">
        <v>38600.5</v>
      </c>
      <c r="O29" s="91">
        <v>20833.400000000001</v>
      </c>
      <c r="P29" s="91">
        <v>66979.899999999994</v>
      </c>
      <c r="Q29" s="91">
        <v>22719.200000000001</v>
      </c>
      <c r="R29" s="91">
        <v>0</v>
      </c>
      <c r="S29" s="91">
        <v>17561.2</v>
      </c>
      <c r="T29" s="91">
        <v>0</v>
      </c>
      <c r="U29" s="91">
        <v>978088.9</v>
      </c>
      <c r="V29" s="89">
        <v>85.969308582165354</v>
      </c>
      <c r="W29" s="92">
        <v>0</v>
      </c>
      <c r="X29" s="69">
        <v>1547100</v>
      </c>
      <c r="Y29" s="70">
        <v>3.3357553908748083</v>
      </c>
      <c r="Z29" s="69">
        <v>1312700</v>
      </c>
      <c r="AA29" s="87">
        <v>84.849072458147504</v>
      </c>
      <c r="AB29" s="92">
        <v>0</v>
      </c>
      <c r="AC29" s="69">
        <v>1430000</v>
      </c>
      <c r="AD29" s="70">
        <v>2.6509882254726587</v>
      </c>
      <c r="AE29" s="69">
        <v>1293457.8999999999</v>
      </c>
      <c r="AF29" s="87">
        <v>90.451601398601383</v>
      </c>
      <c r="AG29" s="92">
        <v>0</v>
      </c>
      <c r="AH29" s="69">
        <v>2739174.2519999999</v>
      </c>
      <c r="AI29" s="70">
        <v>2.2932843570610073</v>
      </c>
      <c r="AJ29" s="69">
        <v>2582060.7930000001</v>
      </c>
      <c r="AK29" s="87">
        <v>94.264203568455571</v>
      </c>
      <c r="AL29" s="92">
        <v>0</v>
      </c>
      <c r="AM29" s="69">
        <v>1882145.0005000001</v>
      </c>
      <c r="AN29" s="70">
        <v>1.640854715603064</v>
      </c>
      <c r="AO29" s="69">
        <v>1736203.06201</v>
      </c>
      <c r="AP29" s="87">
        <v>92.24597794265425</v>
      </c>
      <c r="AQ29" s="92">
        <v>0</v>
      </c>
      <c r="AR29" s="69">
        <v>1705822.8888099999</v>
      </c>
      <c r="AS29" s="70">
        <v>1.1993172121135134</v>
      </c>
      <c r="AT29" s="69">
        <v>1152345.9611500001</v>
      </c>
      <c r="AU29" s="87">
        <v>67.553669768957604</v>
      </c>
      <c r="AV29" s="92">
        <v>0</v>
      </c>
      <c r="AW29" s="69">
        <v>1603997.196</v>
      </c>
      <c r="AX29" s="70">
        <v>0.96969651008009872</v>
      </c>
      <c r="AY29" s="69">
        <v>1546565.1345200001</v>
      </c>
      <c r="AZ29" s="87">
        <v>96.419441279372421</v>
      </c>
      <c r="BA29" s="92">
        <v>0</v>
      </c>
      <c r="BB29" s="69">
        <v>1255442.15442</v>
      </c>
      <c r="BC29" s="70">
        <v>0.73075877546244938</v>
      </c>
      <c r="BD29" s="69">
        <v>1203791.8660200001</v>
      </c>
      <c r="BE29" s="87">
        <v>95.885888631494794</v>
      </c>
      <c r="BF29" s="92">
        <v>1102.899193</v>
      </c>
      <c r="BG29" s="69">
        <v>1854187.8569999998</v>
      </c>
      <c r="BH29" s="70">
        <v>0.65546005213701442</v>
      </c>
      <c r="BI29" s="69">
        <v>1648523.048</v>
      </c>
      <c r="BJ29" s="87">
        <v>88.908092121110258</v>
      </c>
      <c r="BK29" s="92">
        <v>1238437.345</v>
      </c>
      <c r="BL29" s="69">
        <v>2078202.2179999999</v>
      </c>
      <c r="BM29" s="70">
        <v>0.65714470446411877</v>
      </c>
      <c r="BN29" s="69">
        <v>1862019.9109999998</v>
      </c>
      <c r="BO29" s="87">
        <v>89.597628896381053</v>
      </c>
      <c r="BP29" s="92">
        <v>1308541.2340000002</v>
      </c>
      <c r="BQ29" s="69">
        <v>2471902.273</v>
      </c>
      <c r="BR29" s="70">
        <v>0.70111626755300194</v>
      </c>
      <c r="BS29" s="69">
        <v>2232028.122</v>
      </c>
      <c r="BT29" s="87">
        <v>90.295969479858158</v>
      </c>
      <c r="BU29" s="92">
        <v>3045576.7929999996</v>
      </c>
      <c r="BV29" s="69">
        <v>3074028.477</v>
      </c>
      <c r="BW29" s="70">
        <v>0.70691597163956743</v>
      </c>
      <c r="BX29" s="69">
        <v>3042776.7539999997</v>
      </c>
      <c r="BY29" s="87">
        <v>98.983362605980176</v>
      </c>
      <c r="BZ29" s="92">
        <v>3282782.7209999999</v>
      </c>
      <c r="CA29" s="69">
        <v>3515956.3149999999</v>
      </c>
      <c r="CB29" s="70">
        <v>0.69529589907985934</v>
      </c>
      <c r="CC29" s="69">
        <v>3323306.1090000002</v>
      </c>
      <c r="CD29" s="87">
        <v>94.52068829245394</v>
      </c>
      <c r="CE29" s="92">
        <v>4316237.4989999998</v>
      </c>
      <c r="CF29" s="69">
        <v>4304548.2520000003</v>
      </c>
      <c r="CG29" s="70">
        <v>0.67926574833255304</v>
      </c>
      <c r="CH29" s="69">
        <v>4136516.09</v>
      </c>
      <c r="CI29" s="87">
        <v>96.09640426444453</v>
      </c>
      <c r="CJ29" s="92">
        <v>4423472.1330000004</v>
      </c>
      <c r="CK29" s="69">
        <v>4433089.3440000005</v>
      </c>
      <c r="CL29" s="70">
        <v>0.61642025563891922</v>
      </c>
      <c r="CM29" s="69">
        <v>4325990.3369999994</v>
      </c>
      <c r="CN29" s="87">
        <v>97.584099965299473</v>
      </c>
      <c r="CO29" s="92">
        <v>4950822.0669999998</v>
      </c>
      <c r="CP29" s="69">
        <v>4831092.4939999999</v>
      </c>
      <c r="CQ29" s="70">
        <v>0.64913258942135799</v>
      </c>
      <c r="CR29" s="69">
        <v>4729062.7239999995</v>
      </c>
      <c r="CS29" s="87">
        <v>97.888060099724498</v>
      </c>
      <c r="CT29" s="92">
        <v>7736394.8719999995</v>
      </c>
      <c r="CU29" s="69">
        <v>7750447.8569999998</v>
      </c>
      <c r="CV29" s="70">
        <v>0.84376606305760515</v>
      </c>
      <c r="CW29" s="69">
        <v>7389994.8890000004</v>
      </c>
      <c r="CX29" s="87">
        <v>95.349262718096369</v>
      </c>
      <c r="CY29" s="92">
        <v>10876824.060000001</v>
      </c>
      <c r="CZ29" s="69">
        <v>10799821.747</v>
      </c>
      <c r="DA29" s="70">
        <v>1.2592611847026851</v>
      </c>
      <c r="DB29" s="69">
        <v>10759637.700000001</v>
      </c>
      <c r="DC29" s="87">
        <v>99.627919349584076</v>
      </c>
      <c r="DD29" s="92">
        <v>15795079.219000001</v>
      </c>
      <c r="DE29" s="69">
        <v>15728489.778999999</v>
      </c>
      <c r="DF29" s="70">
        <v>1.6897465894479653</v>
      </c>
      <c r="DG29" s="69">
        <v>15172462.795000002</v>
      </c>
      <c r="DH29" s="87">
        <v>96.464841877302291</v>
      </c>
      <c r="DI29" s="92">
        <v>21065677.242369998</v>
      </c>
      <c r="DJ29" s="69">
        <v>20994191.256000001</v>
      </c>
      <c r="DK29" s="70">
        <v>2.1654655674370837</v>
      </c>
      <c r="DL29" s="69">
        <v>20333324.162999999</v>
      </c>
      <c r="DM29" s="87">
        <v>96.852143124059936</v>
      </c>
      <c r="DN29" s="92">
        <v>20839353.669</v>
      </c>
      <c r="DO29" s="69">
        <v>20862660.831</v>
      </c>
      <c r="DP29" s="70">
        <v>2.1506309417364426</v>
      </c>
      <c r="DQ29" s="69">
        <v>19393265.447000001</v>
      </c>
      <c r="DR29" s="87">
        <v>92.956816985604192</v>
      </c>
      <c r="DS29" s="92">
        <v>15742056.59388</v>
      </c>
      <c r="DT29" s="69">
        <v>26213459.491</v>
      </c>
      <c r="DU29" s="70">
        <v>2.1079151760587065</v>
      </c>
      <c r="DV29" s="69">
        <v>25800010.403999999</v>
      </c>
      <c r="DW29" s="87">
        <v>98.422760310816841</v>
      </c>
      <c r="DX29" s="92">
        <v>14140202.93273</v>
      </c>
      <c r="DY29" s="69">
        <v>27284847.778999999</v>
      </c>
      <c r="DZ29" s="70">
        <v>1.988632536052495</v>
      </c>
      <c r="EA29" s="69">
        <v>27005199.640999999</v>
      </c>
      <c r="EB29" s="87">
        <v>98.975078987923709</v>
      </c>
      <c r="EC29" s="92">
        <v>17050831.69162</v>
      </c>
      <c r="ED29" s="69">
        <v>30998638.710999999</v>
      </c>
      <c r="EE29" s="70">
        <v>2.2015740661552026</v>
      </c>
      <c r="EF29" s="69">
        <v>28866537.559</v>
      </c>
      <c r="EG29" s="87">
        <v>93.121952315785364</v>
      </c>
    </row>
    <row r="30" spans="1:137" ht="14.1" customHeight="1">
      <c r="A30" s="71" t="s">
        <v>108</v>
      </c>
      <c r="B30" s="92">
        <v>0</v>
      </c>
      <c r="C30" s="91">
        <v>1943471.5</v>
      </c>
      <c r="D30" s="88">
        <v>6.3957632815994456</v>
      </c>
      <c r="E30" s="91">
        <v>39294.9</v>
      </c>
      <c r="F30" s="91">
        <v>58882.1</v>
      </c>
      <c r="G30" s="91">
        <v>47462.8</v>
      </c>
      <c r="H30" s="91">
        <v>383558.7</v>
      </c>
      <c r="I30" s="91">
        <v>35000</v>
      </c>
      <c r="J30" s="91">
        <v>408392.6</v>
      </c>
      <c r="K30" s="91">
        <v>59497.1</v>
      </c>
      <c r="L30" s="91">
        <v>127349.1</v>
      </c>
      <c r="M30" s="91">
        <v>43298.3</v>
      </c>
      <c r="N30" s="91">
        <v>334379.5</v>
      </c>
      <c r="O30" s="91">
        <v>0</v>
      </c>
      <c r="P30" s="91">
        <v>8148.8</v>
      </c>
      <c r="Q30" s="91">
        <v>33326.199999999997</v>
      </c>
      <c r="R30" s="91">
        <v>51000</v>
      </c>
      <c r="S30" s="91">
        <v>90817.2</v>
      </c>
      <c r="T30" s="91">
        <v>0</v>
      </c>
      <c r="U30" s="91">
        <v>1720407.3</v>
      </c>
      <c r="V30" s="89">
        <v>88.522383785921221</v>
      </c>
      <c r="W30" s="92">
        <v>0</v>
      </c>
      <c r="X30" s="69">
        <v>3491600</v>
      </c>
      <c r="Y30" s="70">
        <v>7.5283585565112023</v>
      </c>
      <c r="Z30" s="69">
        <v>2954800</v>
      </c>
      <c r="AA30" s="87">
        <v>84.625959445526405</v>
      </c>
      <c r="AB30" s="92">
        <v>0</v>
      </c>
      <c r="AC30" s="69">
        <v>3337660.6</v>
      </c>
      <c r="AD30" s="70">
        <v>6.1874817840727339</v>
      </c>
      <c r="AE30" s="69">
        <v>3272207.9</v>
      </c>
      <c r="AF30" s="87">
        <v>98.038964776706166</v>
      </c>
      <c r="AG30" s="92">
        <v>0</v>
      </c>
      <c r="AH30" s="69">
        <v>7135852.0468000006</v>
      </c>
      <c r="AI30" s="70">
        <v>5.9742595277681563</v>
      </c>
      <c r="AJ30" s="69">
        <v>6307377.2579999994</v>
      </c>
      <c r="AK30" s="87">
        <v>88.389966841149374</v>
      </c>
      <c r="AL30" s="92">
        <v>0</v>
      </c>
      <c r="AM30" s="69">
        <v>6939697.1619999995</v>
      </c>
      <c r="AN30" s="70">
        <v>6.0500305821814386</v>
      </c>
      <c r="AO30" s="69">
        <v>6123526.8739999998</v>
      </c>
      <c r="AP30" s="87">
        <v>88.2391080050418</v>
      </c>
      <c r="AQ30" s="92">
        <v>0</v>
      </c>
      <c r="AR30" s="69">
        <v>8426433.6431399994</v>
      </c>
      <c r="AS30" s="70">
        <v>5.9243940102129891</v>
      </c>
      <c r="AT30" s="69">
        <v>5386125.0761199994</v>
      </c>
      <c r="AU30" s="87">
        <v>63.919391099755117</v>
      </c>
      <c r="AV30" s="92">
        <v>0</v>
      </c>
      <c r="AW30" s="69">
        <v>12154411.364599999</v>
      </c>
      <c r="AX30" s="70">
        <v>7.3479494301625383</v>
      </c>
      <c r="AY30" s="69">
        <v>11484445.95369</v>
      </c>
      <c r="AZ30" s="87">
        <v>94.487882705193854</v>
      </c>
      <c r="BA30" s="92">
        <v>0</v>
      </c>
      <c r="BB30" s="69">
        <v>12617113.664790001</v>
      </c>
      <c r="BC30" s="70">
        <v>7.3440791350614179</v>
      </c>
      <c r="BD30" s="69">
        <v>11219080.880659999</v>
      </c>
      <c r="BE30" s="87">
        <v>88.919551481640156</v>
      </c>
      <c r="BF30" s="92">
        <v>11353.873519000001</v>
      </c>
      <c r="BG30" s="69">
        <v>21233993.384</v>
      </c>
      <c r="BH30" s="70">
        <v>7.5062698517897042</v>
      </c>
      <c r="BI30" s="69">
        <v>18927665.811000001</v>
      </c>
      <c r="BJ30" s="87">
        <v>89.138512331185723</v>
      </c>
      <c r="BK30" s="92">
        <v>12846158.466</v>
      </c>
      <c r="BL30" s="69">
        <v>23689050.868000001</v>
      </c>
      <c r="BM30" s="70">
        <v>7.4906735239021556</v>
      </c>
      <c r="BN30" s="69">
        <v>20492468.210000001</v>
      </c>
      <c r="BO30" s="87">
        <v>86.506075419348889</v>
      </c>
      <c r="BP30" s="92">
        <v>15076706.919000002</v>
      </c>
      <c r="BQ30" s="69">
        <v>26154649.618000001</v>
      </c>
      <c r="BR30" s="70">
        <v>7.4183557010421941</v>
      </c>
      <c r="BS30" s="69">
        <v>24784002.493000001</v>
      </c>
      <c r="BT30" s="87">
        <v>94.759451397671555</v>
      </c>
      <c r="BU30" s="92">
        <v>28083449.787</v>
      </c>
      <c r="BV30" s="69">
        <v>28624022.230000004</v>
      </c>
      <c r="BW30" s="70">
        <v>6.5824954577846064</v>
      </c>
      <c r="BX30" s="69">
        <v>21930564.022</v>
      </c>
      <c r="BY30" s="87">
        <v>76.615941134279922</v>
      </c>
      <c r="BZ30" s="92">
        <v>33145562.359999999</v>
      </c>
      <c r="CA30" s="69">
        <v>35191558.368000001</v>
      </c>
      <c r="CB30" s="70">
        <v>6.9592861865520383</v>
      </c>
      <c r="CC30" s="69">
        <v>25345600.308000002</v>
      </c>
      <c r="CD30" s="87">
        <v>72.021818536592519</v>
      </c>
      <c r="CE30" s="92">
        <v>46072187.018999994</v>
      </c>
      <c r="CF30" s="69">
        <v>41885970.290000007</v>
      </c>
      <c r="CG30" s="70">
        <v>6.6096842892753198</v>
      </c>
      <c r="CH30" s="69">
        <v>38659178.701000005</v>
      </c>
      <c r="CI30" s="87">
        <v>92.296247247803691</v>
      </c>
      <c r="CJ30" s="92">
        <v>58993958.702999994</v>
      </c>
      <c r="CK30" s="69">
        <v>58882935.130000003</v>
      </c>
      <c r="CL30" s="70">
        <v>8.1876612693877835</v>
      </c>
      <c r="CM30" s="69">
        <v>57698840.233999997</v>
      </c>
      <c r="CN30" s="87">
        <v>97.989069509891465</v>
      </c>
      <c r="CO30" s="92">
        <v>55770425.213</v>
      </c>
      <c r="CP30" s="69">
        <v>55667114.689999998</v>
      </c>
      <c r="CQ30" s="70">
        <v>7.4797446642170238</v>
      </c>
      <c r="CR30" s="69">
        <v>52290651.232999995</v>
      </c>
      <c r="CS30" s="87">
        <v>93.934545600570615</v>
      </c>
      <c r="CT30" s="92">
        <v>64771838.958999999</v>
      </c>
      <c r="CU30" s="69">
        <v>63337681.630999997</v>
      </c>
      <c r="CV30" s="70">
        <v>6.895367501210564</v>
      </c>
      <c r="CW30" s="69">
        <v>57367475.137000002</v>
      </c>
      <c r="CX30" s="87">
        <v>90.574005331009872</v>
      </c>
      <c r="CY30" s="92">
        <v>59691157.590000004</v>
      </c>
      <c r="CZ30" s="69">
        <v>59549412.562999994</v>
      </c>
      <c r="DA30" s="70">
        <v>6.9434723617788183</v>
      </c>
      <c r="DB30" s="69">
        <v>57998219.542999998</v>
      </c>
      <c r="DC30" s="87">
        <v>97.395116167839745</v>
      </c>
      <c r="DD30" s="92">
        <v>61299923.704000004</v>
      </c>
      <c r="DE30" s="69">
        <v>60980055.612000003</v>
      </c>
      <c r="DF30" s="70">
        <v>6.5512228092171911</v>
      </c>
      <c r="DG30" s="69">
        <v>60519384.398999996</v>
      </c>
      <c r="DH30" s="87">
        <v>99.244554291765269</v>
      </c>
      <c r="DI30" s="92">
        <v>77909055.534920007</v>
      </c>
      <c r="DJ30" s="69">
        <v>77913893.144999996</v>
      </c>
      <c r="DK30" s="70">
        <v>8.036501657678798</v>
      </c>
      <c r="DL30" s="69">
        <v>68957836.898520008</v>
      </c>
      <c r="DM30" s="87">
        <v>88.505187091841876</v>
      </c>
      <c r="DN30" s="92">
        <v>80566930.850999996</v>
      </c>
      <c r="DO30" s="69">
        <v>80590162.465000004</v>
      </c>
      <c r="DP30" s="70">
        <v>8.3076506108587402</v>
      </c>
      <c r="DQ30" s="69">
        <v>77425282.640000015</v>
      </c>
      <c r="DR30" s="87">
        <v>96.072870772069123</v>
      </c>
      <c r="DS30" s="92">
        <v>59479304.581370004</v>
      </c>
      <c r="DT30" s="69">
        <v>108264995.678</v>
      </c>
      <c r="DU30" s="70">
        <v>8.7059637246255175</v>
      </c>
      <c r="DV30" s="69">
        <v>106993311.498</v>
      </c>
      <c r="DW30" s="87">
        <v>98.825396729537388</v>
      </c>
      <c r="DX30" s="92">
        <v>50423262.363339998</v>
      </c>
      <c r="DY30" s="69">
        <v>120723681.602</v>
      </c>
      <c r="DZ30" s="70">
        <v>8.7988411388739678</v>
      </c>
      <c r="EA30" s="69">
        <v>118752842.3822</v>
      </c>
      <c r="EB30" s="87">
        <v>98.367479194100923</v>
      </c>
      <c r="EC30" s="92">
        <v>47150014.431110002</v>
      </c>
      <c r="ED30" s="69">
        <v>111628428.271</v>
      </c>
      <c r="EE30" s="70">
        <v>7.9280337120059237</v>
      </c>
      <c r="EF30" s="69">
        <v>102028671.49890999</v>
      </c>
      <c r="EG30" s="87">
        <v>91.40025805184257</v>
      </c>
    </row>
    <row r="31" spans="1:137" ht="14.1" customHeight="1">
      <c r="A31" s="71" t="s">
        <v>109</v>
      </c>
      <c r="B31" s="92">
        <v>0</v>
      </c>
      <c r="C31" s="91">
        <v>2910720.3</v>
      </c>
      <c r="D31" s="88">
        <v>9.5788788349847795</v>
      </c>
      <c r="E31" s="91">
        <v>43090.400000000001</v>
      </c>
      <c r="F31" s="91">
        <v>116677.2</v>
      </c>
      <c r="G31" s="91">
        <v>128919.7</v>
      </c>
      <c r="H31" s="91">
        <v>859374</v>
      </c>
      <c r="I31" s="91">
        <v>0</v>
      </c>
      <c r="J31" s="91">
        <v>471624.4</v>
      </c>
      <c r="K31" s="91">
        <v>184488</v>
      </c>
      <c r="L31" s="91">
        <v>156006.29999999999</v>
      </c>
      <c r="M31" s="91">
        <v>55275</v>
      </c>
      <c r="N31" s="91">
        <v>109092.5</v>
      </c>
      <c r="O31" s="91">
        <v>0</v>
      </c>
      <c r="P31" s="91">
        <v>54912.5</v>
      </c>
      <c r="Q31" s="91">
        <v>34000</v>
      </c>
      <c r="R31" s="91">
        <v>9948.7999999999993</v>
      </c>
      <c r="S31" s="91">
        <v>26617.9</v>
      </c>
      <c r="T31" s="91">
        <v>0</v>
      </c>
      <c r="U31" s="91">
        <v>2250026.6999999997</v>
      </c>
      <c r="V31" s="89">
        <v>77.301371072995224</v>
      </c>
      <c r="W31" s="92">
        <v>0</v>
      </c>
      <c r="X31" s="69">
        <v>4365500</v>
      </c>
      <c r="Y31" s="70">
        <v>9.4126043299489215</v>
      </c>
      <c r="Z31" s="69">
        <v>3402400</v>
      </c>
      <c r="AA31" s="87">
        <v>77.938380483335251</v>
      </c>
      <c r="AB31" s="92">
        <v>0</v>
      </c>
      <c r="AC31" s="69">
        <v>5364858.2</v>
      </c>
      <c r="AD31" s="70">
        <v>9.9455775661052037</v>
      </c>
      <c r="AE31" s="69">
        <v>4154096.9</v>
      </c>
      <c r="AF31" s="87">
        <v>77.43162531304182</v>
      </c>
      <c r="AG31" s="92">
        <v>0</v>
      </c>
      <c r="AH31" s="69">
        <v>11953879.559669999</v>
      </c>
      <c r="AI31" s="70">
        <v>10.007996015721359</v>
      </c>
      <c r="AJ31" s="69">
        <v>10963915.801999999</v>
      </c>
      <c r="AK31" s="87">
        <v>91.718473046943345</v>
      </c>
      <c r="AL31" s="92">
        <v>0</v>
      </c>
      <c r="AM31" s="69">
        <v>11351843.943</v>
      </c>
      <c r="AN31" s="70">
        <v>9.8965417965743114</v>
      </c>
      <c r="AO31" s="69">
        <v>9398061.0790399984</v>
      </c>
      <c r="AP31" s="87">
        <v>82.788850218780695</v>
      </c>
      <c r="AQ31" s="92">
        <v>0</v>
      </c>
      <c r="AR31" s="69">
        <v>16098784.32223</v>
      </c>
      <c r="AS31" s="70">
        <v>11.318613003969464</v>
      </c>
      <c r="AT31" s="69">
        <v>12487669.009860002</v>
      </c>
      <c r="AU31" s="87">
        <v>77.569018628421588</v>
      </c>
      <c r="AV31" s="92">
        <v>0</v>
      </c>
      <c r="AW31" s="69">
        <v>17731570.107999999</v>
      </c>
      <c r="AX31" s="70">
        <v>10.719620766698771</v>
      </c>
      <c r="AY31" s="69">
        <v>15906575.702819999</v>
      </c>
      <c r="AZ31" s="87">
        <v>89.707654798394799</v>
      </c>
      <c r="BA31" s="92">
        <v>0</v>
      </c>
      <c r="BB31" s="69">
        <v>20870008.33458</v>
      </c>
      <c r="BC31" s="70">
        <v>12.147864942064619</v>
      </c>
      <c r="BD31" s="69">
        <v>16470355.112259999</v>
      </c>
      <c r="BE31" s="87">
        <v>78.918775920994179</v>
      </c>
      <c r="BF31" s="92">
        <v>17202.817206</v>
      </c>
      <c r="BG31" s="69">
        <v>32888619.726999998</v>
      </c>
      <c r="BH31" s="70">
        <v>11.626209458545635</v>
      </c>
      <c r="BI31" s="69">
        <v>27898223.891000003</v>
      </c>
      <c r="BJ31" s="87">
        <v>84.826374966708869</v>
      </c>
      <c r="BK31" s="92">
        <v>21535865.5</v>
      </c>
      <c r="BL31" s="69">
        <v>38282178.880000003</v>
      </c>
      <c r="BM31" s="70">
        <v>12.105141120747341</v>
      </c>
      <c r="BN31" s="69">
        <v>34788492.381999999</v>
      </c>
      <c r="BO31" s="87">
        <v>90.873856712933261</v>
      </c>
      <c r="BP31" s="92">
        <v>18675316.23</v>
      </c>
      <c r="BQ31" s="69">
        <v>37290504.439999998</v>
      </c>
      <c r="BR31" s="70">
        <v>10.576866073435358</v>
      </c>
      <c r="BS31" s="69">
        <v>32525645.150000002</v>
      </c>
      <c r="BT31" s="87">
        <v>87.222325464471524</v>
      </c>
      <c r="BU31" s="92">
        <v>48194834.895999998</v>
      </c>
      <c r="BV31" s="69">
        <v>48858463.243999995</v>
      </c>
      <c r="BW31" s="70">
        <v>11.235689023497732</v>
      </c>
      <c r="BX31" s="69">
        <v>43566510.550999999</v>
      </c>
      <c r="BY31" s="87">
        <v>89.168810597722043</v>
      </c>
      <c r="BZ31" s="92">
        <v>54457798.549000002</v>
      </c>
      <c r="CA31" s="69">
        <v>57794875.438999996</v>
      </c>
      <c r="CB31" s="70">
        <v>11.429192026399788</v>
      </c>
      <c r="CC31" s="69">
        <v>46998145.170000002</v>
      </c>
      <c r="CD31" s="87">
        <v>81.318879594445221</v>
      </c>
      <c r="CE31" s="92">
        <v>76385570.91399999</v>
      </c>
      <c r="CF31" s="69">
        <v>76228383.674999997</v>
      </c>
      <c r="CG31" s="70">
        <v>12.028981219369971</v>
      </c>
      <c r="CH31" s="69">
        <v>73695148.400999993</v>
      </c>
      <c r="CI31" s="87">
        <v>96.676782122522155</v>
      </c>
      <c r="CJ31" s="92">
        <v>85178594.546999991</v>
      </c>
      <c r="CK31" s="69">
        <v>84830677.802000001</v>
      </c>
      <c r="CL31" s="70">
        <v>11.795690102096806</v>
      </c>
      <c r="CM31" s="69">
        <v>80318907.769999996</v>
      </c>
      <c r="CN31" s="87">
        <v>94.681440548511532</v>
      </c>
      <c r="CO31" s="92">
        <v>87109681.631999999</v>
      </c>
      <c r="CP31" s="69">
        <v>86949423.203000009</v>
      </c>
      <c r="CQ31" s="70">
        <v>11.683010479007589</v>
      </c>
      <c r="CR31" s="69">
        <v>80704858.208999991</v>
      </c>
      <c r="CS31" s="87">
        <v>92.81816398089164</v>
      </c>
      <c r="CT31" s="92">
        <v>109594112.37</v>
      </c>
      <c r="CU31" s="69">
        <v>109348972.92599998</v>
      </c>
      <c r="CV31" s="70">
        <v>11.904467211121533</v>
      </c>
      <c r="CW31" s="69">
        <v>40988833.434</v>
      </c>
      <c r="CX31" s="87">
        <v>37.484424715848483</v>
      </c>
      <c r="CY31" s="92">
        <v>89641759.066</v>
      </c>
      <c r="CZ31" s="69">
        <v>89408332.853</v>
      </c>
      <c r="DA31" s="70">
        <v>10.425027911413064</v>
      </c>
      <c r="DB31" s="69">
        <v>87505298.219000012</v>
      </c>
      <c r="DC31" s="87">
        <v>97.871524305090389</v>
      </c>
      <c r="DD31" s="92">
        <v>113636948.22</v>
      </c>
      <c r="DE31" s="69">
        <v>115301857.338</v>
      </c>
      <c r="DF31" s="70">
        <v>12.387134615685175</v>
      </c>
      <c r="DG31" s="69">
        <v>103829261.47000001</v>
      </c>
      <c r="DH31" s="87">
        <v>90.049947040862648</v>
      </c>
      <c r="DI31" s="92">
        <v>103760980.47328</v>
      </c>
      <c r="DJ31" s="69">
        <v>103680643.42299999</v>
      </c>
      <c r="DK31" s="70">
        <v>10.694237306143584</v>
      </c>
      <c r="DL31" s="69">
        <v>95645529.904479995</v>
      </c>
      <c r="DM31" s="87">
        <v>92.25013150647797</v>
      </c>
      <c r="DN31" s="92">
        <v>117851762.296</v>
      </c>
      <c r="DO31" s="69">
        <v>117599842.25299999</v>
      </c>
      <c r="DP31" s="70">
        <v>12.122799749340682</v>
      </c>
      <c r="DQ31" s="69">
        <v>103224478.40099998</v>
      </c>
      <c r="DR31" s="87">
        <v>87.776034749201969</v>
      </c>
      <c r="DS31" s="92">
        <v>106065080.91477001</v>
      </c>
      <c r="DT31" s="69">
        <v>150869321.88499999</v>
      </c>
      <c r="DU31" s="70">
        <v>12.131925330659419</v>
      </c>
      <c r="DV31" s="69">
        <v>144109697.176</v>
      </c>
      <c r="DW31" s="87">
        <v>95.519549883565773</v>
      </c>
      <c r="DX31" s="92">
        <v>111221292.71114001</v>
      </c>
      <c r="DY31" s="69">
        <v>190660438.33700001</v>
      </c>
      <c r="DZ31" s="70">
        <v>13.89612117634049</v>
      </c>
      <c r="EA31" s="69">
        <v>187534009.31384</v>
      </c>
      <c r="EB31" s="87">
        <v>98.360210932886915</v>
      </c>
      <c r="EC31" s="92">
        <v>85587346.53193</v>
      </c>
      <c r="ED31" s="69">
        <v>200687006.87</v>
      </c>
      <c r="EE31" s="70">
        <v>14.253119753368997</v>
      </c>
      <c r="EF31" s="69">
        <v>195482961.59299999</v>
      </c>
      <c r="EG31" s="87">
        <v>97.406884801281109</v>
      </c>
    </row>
    <row r="32" spans="1:137" ht="14.1" customHeight="1" thickBot="1">
      <c r="A32" s="71" t="s">
        <v>110</v>
      </c>
      <c r="B32" s="92">
        <v>0</v>
      </c>
      <c r="C32" s="91">
        <v>1301199</v>
      </c>
      <c r="D32" s="88">
        <v>4.2821110503827384</v>
      </c>
      <c r="E32" s="91">
        <v>71416.899999999994</v>
      </c>
      <c r="F32" s="91">
        <v>8500</v>
      </c>
      <c r="G32" s="91">
        <v>3000</v>
      </c>
      <c r="H32" s="91">
        <v>400822.4</v>
      </c>
      <c r="I32" s="91">
        <v>0</v>
      </c>
      <c r="J32" s="91">
        <v>115815.5</v>
      </c>
      <c r="K32" s="91">
        <v>28000</v>
      </c>
      <c r="L32" s="91">
        <v>42650</v>
      </c>
      <c r="M32" s="91">
        <v>10000</v>
      </c>
      <c r="N32" s="91">
        <v>341387.1</v>
      </c>
      <c r="O32" s="91">
        <v>0</v>
      </c>
      <c r="P32" s="91">
        <v>0</v>
      </c>
      <c r="Q32" s="91">
        <v>125000.9</v>
      </c>
      <c r="R32" s="91">
        <v>1500</v>
      </c>
      <c r="S32" s="91">
        <v>72383.7</v>
      </c>
      <c r="T32" s="91">
        <v>31750</v>
      </c>
      <c r="U32" s="91">
        <v>1252226.5</v>
      </c>
      <c r="V32" s="89">
        <v>96.236355853332199</v>
      </c>
      <c r="W32" s="92">
        <v>0</v>
      </c>
      <c r="X32" s="69">
        <v>1753500</v>
      </c>
      <c r="Y32" s="70">
        <v>3.7807815124419735</v>
      </c>
      <c r="Z32" s="69">
        <v>1686600</v>
      </c>
      <c r="AA32" s="87">
        <v>96.184773310521805</v>
      </c>
      <c r="AB32" s="92">
        <v>0</v>
      </c>
      <c r="AC32" s="69">
        <v>2326294.4</v>
      </c>
      <c r="AD32" s="70">
        <v>4.3125727715964919</v>
      </c>
      <c r="AE32" s="69">
        <v>1693801.3</v>
      </c>
      <c r="AF32" s="87">
        <v>72.811132589237204</v>
      </c>
      <c r="AG32" s="92">
        <v>0</v>
      </c>
      <c r="AH32" s="69">
        <v>4796155.4931899998</v>
      </c>
      <c r="AI32" s="70">
        <v>4.015424852410904</v>
      </c>
      <c r="AJ32" s="69">
        <v>4457232.12163</v>
      </c>
      <c r="AK32" s="87">
        <v>92.933436540136512</v>
      </c>
      <c r="AL32" s="92">
        <v>0</v>
      </c>
      <c r="AM32" s="69">
        <v>4674501.6035399996</v>
      </c>
      <c r="AN32" s="70">
        <v>4.0752322468380893</v>
      </c>
      <c r="AO32" s="69">
        <v>3440720.3130000001</v>
      </c>
      <c r="AP32" s="87">
        <v>73.606142532806984</v>
      </c>
      <c r="AQ32" s="92">
        <v>0</v>
      </c>
      <c r="AR32" s="69">
        <v>7506353.86044</v>
      </c>
      <c r="AS32" s="70">
        <v>5.2775111906961509</v>
      </c>
      <c r="AT32" s="69">
        <v>6023451.5832799999</v>
      </c>
      <c r="AU32" s="87">
        <v>80.244705955374769</v>
      </c>
      <c r="AV32" s="92">
        <v>0</v>
      </c>
      <c r="AW32" s="69">
        <v>8543888.8269999996</v>
      </c>
      <c r="AX32" s="70">
        <v>5.165208018265294</v>
      </c>
      <c r="AY32" s="69">
        <v>5635854.4736799998</v>
      </c>
      <c r="AZ32" s="87">
        <v>65.963574524399647</v>
      </c>
      <c r="BA32" s="92">
        <v>0</v>
      </c>
      <c r="BB32" s="69">
        <v>10099118.37806</v>
      </c>
      <c r="BC32" s="70">
        <v>5.8784224770681908</v>
      </c>
      <c r="BD32" s="69">
        <v>8958133.6592900008</v>
      </c>
      <c r="BE32" s="87">
        <v>88.702135413634224</v>
      </c>
      <c r="BF32" s="92">
        <v>10755.700867</v>
      </c>
      <c r="BG32" s="69">
        <v>15128804.147</v>
      </c>
      <c r="BH32" s="70">
        <v>5.3480701631858985</v>
      </c>
      <c r="BI32" s="69">
        <v>13288849.614</v>
      </c>
      <c r="BJ32" s="87">
        <v>87.838070245857097</v>
      </c>
      <c r="BK32" s="92">
        <v>5306609.4469999997</v>
      </c>
      <c r="BL32" s="69">
        <v>13119112.957</v>
      </c>
      <c r="BM32" s="70">
        <v>4.1483718630884248</v>
      </c>
      <c r="BN32" s="69">
        <v>8733591.8279999997</v>
      </c>
      <c r="BO32" s="87">
        <v>66.571511783043178</v>
      </c>
      <c r="BP32" s="92">
        <v>8214552.5710000005</v>
      </c>
      <c r="BQ32" s="69">
        <v>16812315.990999997</v>
      </c>
      <c r="BR32" s="70">
        <v>4.7685494549207714</v>
      </c>
      <c r="BS32" s="69">
        <v>12201707.403000001</v>
      </c>
      <c r="BT32" s="87">
        <v>72.576005646883175</v>
      </c>
      <c r="BU32" s="92">
        <v>13486347.932</v>
      </c>
      <c r="BV32" s="69">
        <v>21880436.876999997</v>
      </c>
      <c r="BW32" s="70">
        <v>5.0317134049121801</v>
      </c>
      <c r="BX32" s="69">
        <v>20238063.259999998</v>
      </c>
      <c r="BY32" s="87">
        <v>92.493871917491703</v>
      </c>
      <c r="BZ32" s="92">
        <v>26119929.273000002</v>
      </c>
      <c r="CA32" s="69">
        <v>27254256.752999999</v>
      </c>
      <c r="CB32" s="70">
        <v>5.3896497154943921</v>
      </c>
      <c r="CC32" s="69">
        <v>26151121.949000001</v>
      </c>
      <c r="CD32" s="87">
        <v>95.952431159662538</v>
      </c>
      <c r="CE32" s="92">
        <v>34344956.311000004</v>
      </c>
      <c r="CF32" s="69">
        <v>34336594.147</v>
      </c>
      <c r="CG32" s="70">
        <v>5.4183786434770145</v>
      </c>
      <c r="CH32" s="69">
        <v>33335608.288000003</v>
      </c>
      <c r="CI32" s="87">
        <v>97.084784079880976</v>
      </c>
      <c r="CJ32" s="92">
        <v>35062036.472000003</v>
      </c>
      <c r="CK32" s="69">
        <v>34700611.545999996</v>
      </c>
      <c r="CL32" s="70">
        <v>4.8251136352491582</v>
      </c>
      <c r="CM32" s="69">
        <v>34084210.494999997</v>
      </c>
      <c r="CN32" s="87">
        <v>98.223659400979486</v>
      </c>
      <c r="CO32" s="92">
        <v>35986063.324000001</v>
      </c>
      <c r="CP32" s="69">
        <v>35592528.159000002</v>
      </c>
      <c r="CQ32" s="70">
        <v>4.7824110170936986</v>
      </c>
      <c r="CR32" s="69">
        <v>32170061.927000001</v>
      </c>
      <c r="CS32" s="87">
        <v>90.384312638003522</v>
      </c>
      <c r="CT32" s="92">
        <v>43480432.933000006</v>
      </c>
      <c r="CU32" s="69">
        <v>43118693.763999999</v>
      </c>
      <c r="CV32" s="70">
        <v>4.6941920199588782</v>
      </c>
      <c r="CW32" s="69">
        <v>105681841.553</v>
      </c>
      <c r="CX32" s="87">
        <v>245.09518338246664</v>
      </c>
      <c r="CY32" s="92">
        <v>40900245.596000001</v>
      </c>
      <c r="CZ32" s="69">
        <v>41022778.952000007</v>
      </c>
      <c r="DA32" s="70">
        <v>4.783263504996432</v>
      </c>
      <c r="DB32" s="69">
        <v>40907336.114</v>
      </c>
      <c r="DC32" s="87">
        <v>99.718588450248376</v>
      </c>
      <c r="DD32" s="92">
        <v>39838635.598999999</v>
      </c>
      <c r="DE32" s="69">
        <v>39673494.473999999</v>
      </c>
      <c r="DF32" s="70">
        <v>4.2622116249476569</v>
      </c>
      <c r="DG32" s="69">
        <v>39667018.574000001</v>
      </c>
      <c r="DH32" s="87">
        <v>99.983677011350125</v>
      </c>
      <c r="DI32" s="92">
        <v>34958995.260420002</v>
      </c>
      <c r="DJ32" s="69">
        <v>34540823.206999995</v>
      </c>
      <c r="DK32" s="70">
        <v>3.5627456382399947</v>
      </c>
      <c r="DL32" s="69">
        <v>33422390.403999999</v>
      </c>
      <c r="DM32" s="87">
        <v>96.761997256703097</v>
      </c>
      <c r="DN32" s="92">
        <v>34841508.57</v>
      </c>
      <c r="DO32" s="69">
        <v>34838096.515000001</v>
      </c>
      <c r="DP32" s="70">
        <v>3.591291107269956</v>
      </c>
      <c r="DQ32" s="69">
        <v>33342334.127999999</v>
      </c>
      <c r="DR32" s="87">
        <v>95.706532398071801</v>
      </c>
      <c r="DS32" s="92">
        <v>20139332.92994</v>
      </c>
      <c r="DT32" s="69">
        <v>32570342.401999999</v>
      </c>
      <c r="DU32" s="70">
        <v>2.6190941742037537</v>
      </c>
      <c r="DV32" s="69">
        <v>32215612.576000001</v>
      </c>
      <c r="DW32" s="87">
        <v>98.910880881687575</v>
      </c>
      <c r="DX32" s="92">
        <v>19933924.82804</v>
      </c>
      <c r="DY32" s="69">
        <v>35909010.011</v>
      </c>
      <c r="DZ32" s="70">
        <v>2.6171971426672389</v>
      </c>
      <c r="EA32" s="69">
        <v>35543007.210000001</v>
      </c>
      <c r="EB32" s="87">
        <v>98.980749397190621</v>
      </c>
      <c r="EC32" s="92">
        <v>21738720.373069998</v>
      </c>
      <c r="ED32" s="69">
        <v>33704740.866999999</v>
      </c>
      <c r="EE32" s="70">
        <v>2.3937658711747618</v>
      </c>
      <c r="EF32" s="69">
        <v>33261698.166000001</v>
      </c>
      <c r="EG32" s="87">
        <v>98.685518150849276</v>
      </c>
    </row>
    <row r="33" spans="1:137" ht="14.1" customHeight="1" thickBot="1">
      <c r="A33" s="98" t="s">
        <v>58</v>
      </c>
      <c r="B33" s="99">
        <v>0</v>
      </c>
      <c r="C33" s="100">
        <v>30386857.899999995</v>
      </c>
      <c r="D33" s="101">
        <v>100</v>
      </c>
      <c r="E33" s="100">
        <v>716057.00000000012</v>
      </c>
      <c r="F33" s="100">
        <v>759581.6</v>
      </c>
      <c r="G33" s="100">
        <v>987203.90000000014</v>
      </c>
      <c r="H33" s="100">
        <v>7583226.1999999993</v>
      </c>
      <c r="I33" s="100">
        <v>334204.40000000002</v>
      </c>
      <c r="J33" s="100">
        <v>4453373.6000000006</v>
      </c>
      <c r="K33" s="100">
        <v>1834586.2999999998</v>
      </c>
      <c r="L33" s="100">
        <v>2395866.9</v>
      </c>
      <c r="M33" s="100">
        <v>1741975.3</v>
      </c>
      <c r="N33" s="100">
        <v>1923969.2000000002</v>
      </c>
      <c r="O33" s="100">
        <v>578112.5</v>
      </c>
      <c r="P33" s="100">
        <v>880012.6</v>
      </c>
      <c r="Q33" s="100">
        <v>756043.09999999986</v>
      </c>
      <c r="R33" s="100">
        <v>542426.20000000007</v>
      </c>
      <c r="S33" s="100">
        <v>796950.2999999997</v>
      </c>
      <c r="T33" s="100">
        <v>52050</v>
      </c>
      <c r="U33" s="100">
        <v>26335639.100000001</v>
      </c>
      <c r="V33" s="102">
        <v>86.667858804842098</v>
      </c>
      <c r="W33" s="103">
        <v>0</v>
      </c>
      <c r="X33" s="104">
        <v>46379300</v>
      </c>
      <c r="Y33" s="105">
        <v>100</v>
      </c>
      <c r="Z33" s="104">
        <v>39471900</v>
      </c>
      <c r="AA33" s="106">
        <v>85.106717867669417</v>
      </c>
      <c r="AB33" s="103">
        <v>0</v>
      </c>
      <c r="AC33" s="104">
        <v>53942148.300000004</v>
      </c>
      <c r="AD33" s="105">
        <v>100</v>
      </c>
      <c r="AE33" s="104">
        <v>37893969.999999993</v>
      </c>
      <c r="AF33" s="106">
        <v>70.249278521967923</v>
      </c>
      <c r="AG33" s="103">
        <v>0</v>
      </c>
      <c r="AH33" s="104">
        <v>119443288.55539003</v>
      </c>
      <c r="AI33" s="105">
        <v>100</v>
      </c>
      <c r="AJ33" s="104">
        <v>101623330.01537998</v>
      </c>
      <c r="AK33" s="106">
        <v>85.080820567204739</v>
      </c>
      <c r="AL33" s="103">
        <v>0</v>
      </c>
      <c r="AM33" s="104">
        <v>114705158.39108002</v>
      </c>
      <c r="AN33" s="105">
        <v>100</v>
      </c>
      <c r="AO33" s="104">
        <v>101304965.3544293</v>
      </c>
      <c r="AP33" s="106">
        <v>88.31770669723187</v>
      </c>
      <c r="AQ33" s="103">
        <v>0</v>
      </c>
      <c r="AR33" s="104">
        <v>142232836.44898999</v>
      </c>
      <c r="AS33" s="105">
        <v>100</v>
      </c>
      <c r="AT33" s="104">
        <v>108970407.62410301</v>
      </c>
      <c r="AU33" s="106">
        <v>76.61410005219426</v>
      </c>
      <c r="AV33" s="103">
        <v>0</v>
      </c>
      <c r="AW33" s="104">
        <v>165412289.2396</v>
      </c>
      <c r="AX33" s="105">
        <v>100</v>
      </c>
      <c r="AY33" s="104">
        <v>149022483.62111998</v>
      </c>
      <c r="AZ33" s="106">
        <v>90.091542959822434</v>
      </c>
      <c r="BA33" s="103">
        <v>0</v>
      </c>
      <c r="BB33" s="104">
        <v>171799805.43176001</v>
      </c>
      <c r="BC33" s="105">
        <v>100</v>
      </c>
      <c r="BD33" s="104">
        <v>152965439.79534</v>
      </c>
      <c r="BE33" s="106">
        <v>89.03702737666886</v>
      </c>
      <c r="BF33" s="103">
        <v>146110.64968</v>
      </c>
      <c r="BG33" s="104">
        <v>282883426.83199996</v>
      </c>
      <c r="BH33" s="105">
        <v>100</v>
      </c>
      <c r="BI33" s="104">
        <v>250126056.56000003</v>
      </c>
      <c r="BJ33" s="106">
        <v>88.420187552573012</v>
      </c>
      <c r="BK33" s="103">
        <v>166689571.308</v>
      </c>
      <c r="BL33" s="104">
        <v>316247274.59299999</v>
      </c>
      <c r="BM33" s="105">
        <v>100</v>
      </c>
      <c r="BN33" s="104">
        <v>267053289.35860005</v>
      </c>
      <c r="BO33" s="106">
        <v>84.444455593266056</v>
      </c>
      <c r="BP33" s="103">
        <v>196152862.59879997</v>
      </c>
      <c r="BQ33" s="104">
        <v>352566669.38100004</v>
      </c>
      <c r="BR33" s="105">
        <v>100</v>
      </c>
      <c r="BS33" s="104">
        <v>322979041.71139997</v>
      </c>
      <c r="BT33" s="106">
        <v>91.607933976984569</v>
      </c>
      <c r="BU33" s="103">
        <v>407173549.92900008</v>
      </c>
      <c r="BV33" s="104">
        <v>434850618.79000002</v>
      </c>
      <c r="BW33" s="105">
        <v>100</v>
      </c>
      <c r="BX33" s="104">
        <v>397530207.78299993</v>
      </c>
      <c r="BY33" s="106">
        <v>91.417647947507447</v>
      </c>
      <c r="BZ33" s="103">
        <v>469921518.40599996</v>
      </c>
      <c r="CA33" s="104">
        <v>505677700.62399995</v>
      </c>
      <c r="CB33" s="105">
        <v>100</v>
      </c>
      <c r="CC33" s="104">
        <v>459128017.53000015</v>
      </c>
      <c r="CD33" s="106">
        <v>90.794594454816163</v>
      </c>
      <c r="CE33" s="103">
        <v>641406593.23800004</v>
      </c>
      <c r="CF33" s="104">
        <v>633706066.08189988</v>
      </c>
      <c r="CG33" s="105">
        <v>100</v>
      </c>
      <c r="CH33" s="104">
        <v>610507124.95165002</v>
      </c>
      <c r="CI33" s="106">
        <v>96.339163790290812</v>
      </c>
      <c r="CJ33" s="103">
        <v>722615289.17699993</v>
      </c>
      <c r="CK33" s="104">
        <v>719166721.63946104</v>
      </c>
      <c r="CL33" s="105">
        <v>100</v>
      </c>
      <c r="CM33" s="104">
        <v>701720756.90699995</v>
      </c>
      <c r="CN33" s="106">
        <v>97.574141821705808</v>
      </c>
      <c r="CO33" s="103">
        <v>749437206.24400008</v>
      </c>
      <c r="CP33" s="104">
        <v>744238168.40046108</v>
      </c>
      <c r="CQ33" s="105">
        <v>100</v>
      </c>
      <c r="CR33" s="104">
        <v>700709100.43049991</v>
      </c>
      <c r="CS33" s="106">
        <v>94.151191135021321</v>
      </c>
      <c r="CT33" s="103">
        <v>924789225.32099998</v>
      </c>
      <c r="CU33" s="104">
        <v>918554110.71099997</v>
      </c>
      <c r="CV33" s="105">
        <v>100</v>
      </c>
      <c r="CW33" s="104">
        <v>872587499.42931998</v>
      </c>
      <c r="CX33" s="106">
        <v>94.151191135021321</v>
      </c>
      <c r="CY33" s="103">
        <v>830335390.57600009</v>
      </c>
      <c r="CZ33" s="104">
        <v>857631592.09500015</v>
      </c>
      <c r="DA33" s="105">
        <v>100</v>
      </c>
      <c r="DB33" s="104">
        <v>819107556.23500001</v>
      </c>
      <c r="DC33" s="106">
        <v>94.151191135021321</v>
      </c>
      <c r="DD33" s="103">
        <v>879756561.17068994</v>
      </c>
      <c r="DE33" s="104">
        <v>930819442.23000002</v>
      </c>
      <c r="DF33" s="105">
        <v>100</v>
      </c>
      <c r="DG33" s="104">
        <v>881943002.74319994</v>
      </c>
      <c r="DH33" s="106">
        <v>94.151191135021321</v>
      </c>
      <c r="DI33" s="103">
        <v>960257082.41353989</v>
      </c>
      <c r="DJ33" s="104">
        <v>969500119.12899995</v>
      </c>
      <c r="DK33" s="105">
        <v>100</v>
      </c>
      <c r="DL33" s="104">
        <v>918212071.85423994</v>
      </c>
      <c r="DM33" s="106">
        <v>94.151191135021321</v>
      </c>
      <c r="DN33" s="103">
        <v>957470401.43299997</v>
      </c>
      <c r="DO33" s="104">
        <v>970071639.26299989</v>
      </c>
      <c r="DP33" s="105">
        <v>100</v>
      </c>
      <c r="DQ33" s="104">
        <v>918960909.02000022</v>
      </c>
      <c r="DR33" s="106">
        <v>94.151191135021321</v>
      </c>
      <c r="DS33" s="103">
        <v>744440448.02679014</v>
      </c>
      <c r="DT33" s="104">
        <v>1243572786.454</v>
      </c>
      <c r="DU33" s="105">
        <v>100</v>
      </c>
      <c r="DV33" s="104">
        <v>1203476926.0956099</v>
      </c>
      <c r="DW33" s="106">
        <v>96.775752831394627</v>
      </c>
      <c r="DX33" s="103">
        <v>726041899.83488011</v>
      </c>
      <c r="DY33" s="104">
        <v>1372040700.549</v>
      </c>
      <c r="DZ33" s="105">
        <v>100</v>
      </c>
      <c r="EA33" s="104">
        <v>1335211066.8708999</v>
      </c>
      <c r="EB33" s="106">
        <v>97.315703997456978</v>
      </c>
      <c r="EC33" s="103">
        <v>775582362.47403002</v>
      </c>
      <c r="ED33" s="104">
        <v>1408021614.5139999</v>
      </c>
      <c r="EE33" s="105">
        <v>100</v>
      </c>
      <c r="EF33" s="104">
        <v>1325524903.8590498</v>
      </c>
      <c r="EG33" s="106">
        <v>94.140948561828353</v>
      </c>
    </row>
    <row r="34" spans="1:137" ht="14.1" customHeight="1">
      <c r="A34" s="123"/>
      <c r="B34" s="123"/>
      <c r="C34" s="123"/>
      <c r="D34" s="123"/>
      <c r="E34" s="123"/>
      <c r="F34" s="123"/>
      <c r="G34" s="123"/>
      <c r="H34" s="123"/>
      <c r="I34" s="123"/>
      <c r="J34" s="123"/>
      <c r="K34" s="123"/>
      <c r="L34" s="123"/>
      <c r="M34" s="123"/>
      <c r="N34" s="123"/>
      <c r="O34" s="123"/>
      <c r="P34" s="123"/>
      <c r="Q34" s="123"/>
      <c r="R34" s="123"/>
      <c r="S34" s="123"/>
      <c r="T34" s="123"/>
      <c r="U34" s="123"/>
      <c r="V34" s="123"/>
      <c r="W34" s="123"/>
      <c r="X34" s="123"/>
      <c r="Y34" s="123"/>
      <c r="Z34" s="123"/>
      <c r="AA34" s="123"/>
      <c r="AB34" s="123"/>
      <c r="AC34" s="123"/>
      <c r="AD34" s="123"/>
      <c r="AE34" s="123"/>
      <c r="AF34" s="123"/>
      <c r="AG34" s="123"/>
      <c r="AH34" s="123"/>
      <c r="AI34" s="123"/>
      <c r="AJ34" s="123"/>
      <c r="AK34" s="123"/>
      <c r="AL34" s="123"/>
      <c r="AM34" s="123"/>
      <c r="AN34" s="123"/>
      <c r="AO34" s="123"/>
      <c r="AP34" s="123"/>
      <c r="AQ34" s="123"/>
      <c r="AR34" s="123"/>
      <c r="AS34" s="123"/>
      <c r="AT34" s="123"/>
      <c r="AU34" s="123"/>
      <c r="AV34" s="123"/>
      <c r="AW34" s="123"/>
      <c r="AX34" s="123"/>
      <c r="AY34" s="123"/>
      <c r="AZ34" s="123"/>
      <c r="BA34" s="123"/>
      <c r="BB34" s="123"/>
      <c r="BC34" s="123"/>
      <c r="BD34" s="123"/>
      <c r="BE34" s="123"/>
      <c r="BF34" s="123"/>
      <c r="BG34" s="123"/>
      <c r="BH34" s="123"/>
      <c r="BI34" s="123"/>
      <c r="BJ34" s="123"/>
      <c r="BK34" s="123"/>
      <c r="BL34" s="123"/>
      <c r="BM34" s="123"/>
      <c r="BN34" s="123"/>
      <c r="BO34" s="123"/>
      <c r="BP34" s="123"/>
      <c r="BQ34" s="123"/>
      <c r="BR34" s="123"/>
      <c r="BS34" s="123"/>
      <c r="BT34" s="123"/>
      <c r="BU34" s="123"/>
      <c r="BV34" s="123"/>
      <c r="BW34" s="123"/>
      <c r="BX34" s="123"/>
      <c r="BY34" s="123"/>
      <c r="BZ34" s="123"/>
      <c r="CA34" s="123"/>
      <c r="CB34" s="123"/>
      <c r="CC34" s="123"/>
      <c r="CD34" s="123"/>
      <c r="CE34" s="123"/>
      <c r="CF34" s="123"/>
      <c r="CG34" s="123"/>
      <c r="CH34" s="123"/>
      <c r="CI34" s="123"/>
      <c r="CJ34" s="123"/>
      <c r="CK34" s="123"/>
      <c r="CL34" s="123"/>
      <c r="CM34" s="123"/>
      <c r="CN34" s="123"/>
      <c r="CO34" s="123"/>
      <c r="CP34" s="123"/>
      <c r="CQ34" s="123"/>
      <c r="CR34" s="123"/>
      <c r="CS34" s="123"/>
      <c r="CT34" s="123"/>
      <c r="CU34" s="123"/>
      <c r="CV34" s="123"/>
      <c r="CW34" s="123"/>
      <c r="CX34" s="123"/>
      <c r="CY34" s="123"/>
      <c r="CZ34" s="123"/>
      <c r="DA34" s="123"/>
      <c r="DB34" s="123"/>
      <c r="DC34" s="123"/>
      <c r="DD34" s="123"/>
      <c r="DE34" s="123"/>
      <c r="DF34" s="123"/>
      <c r="DG34" s="123"/>
      <c r="DH34" s="123"/>
      <c r="DI34" s="123"/>
      <c r="DJ34" s="123"/>
      <c r="DK34" s="123"/>
      <c r="DL34" s="123"/>
      <c r="DM34" s="123"/>
      <c r="DN34" s="123"/>
      <c r="DO34" s="123"/>
      <c r="DP34" s="123"/>
      <c r="DQ34" s="123"/>
      <c r="DR34" s="123"/>
      <c r="DS34" s="123"/>
      <c r="DT34" s="123"/>
      <c r="DU34" s="123"/>
      <c r="DV34" s="123"/>
      <c r="DW34" s="123"/>
      <c r="DX34" s="123"/>
      <c r="DY34" s="123"/>
      <c r="DZ34" s="123"/>
      <c r="EA34" s="123"/>
      <c r="EB34" s="123"/>
      <c r="EC34" s="123"/>
      <c r="ED34" s="123"/>
      <c r="EE34" s="123"/>
      <c r="EF34" s="123"/>
      <c r="EG34" s="123"/>
    </row>
    <row r="35" spans="1:137" ht="14.1" customHeight="1">
      <c r="A35" s="65" t="s">
        <v>87</v>
      </c>
      <c r="B35" s="72"/>
      <c r="C35" s="73"/>
      <c r="D35" s="74"/>
      <c r="E35" s="73"/>
      <c r="F35" s="73"/>
      <c r="G35" s="73"/>
      <c r="H35" s="73"/>
      <c r="I35" s="73"/>
      <c r="J35" s="73"/>
      <c r="K35" s="73"/>
      <c r="L35" s="73"/>
      <c r="M35" s="73"/>
      <c r="N35" s="73"/>
      <c r="O35" s="73"/>
      <c r="P35" s="73"/>
      <c r="Q35" s="73"/>
      <c r="R35" s="73"/>
      <c r="S35" s="73"/>
      <c r="T35" s="73"/>
      <c r="U35" s="73"/>
      <c r="V35" s="74"/>
      <c r="W35" s="74"/>
      <c r="X35" s="73"/>
      <c r="Y35" s="74"/>
      <c r="Z35" s="73"/>
      <c r="AA35" s="75"/>
      <c r="AB35" s="75"/>
      <c r="AC35" s="73"/>
      <c r="AD35" s="75"/>
      <c r="AE35" s="73"/>
      <c r="AF35" s="75"/>
      <c r="AG35" s="75"/>
      <c r="AH35" s="73"/>
      <c r="AI35" s="75"/>
      <c r="AJ35" s="73"/>
      <c r="AK35" s="75"/>
      <c r="AL35" s="75"/>
      <c r="AM35" s="73"/>
      <c r="AN35" s="74"/>
      <c r="AO35" s="73"/>
      <c r="AP35" s="74"/>
      <c r="AQ35" s="74"/>
      <c r="AR35" s="73"/>
      <c r="AS35" s="74"/>
      <c r="AT35" s="73"/>
      <c r="AU35" s="74"/>
      <c r="AV35" s="74"/>
      <c r="AW35" s="73"/>
      <c r="AX35" s="76"/>
      <c r="AY35" s="73"/>
      <c r="AZ35" s="77"/>
      <c r="BA35" s="77"/>
      <c r="BB35" s="73"/>
      <c r="BC35" s="78"/>
      <c r="BD35" s="79"/>
      <c r="BE35" s="78"/>
      <c r="BF35" s="78"/>
      <c r="BG35" s="73"/>
      <c r="BH35" s="74"/>
      <c r="BI35" s="73"/>
      <c r="BJ35" s="75"/>
      <c r="BK35" s="75"/>
      <c r="BL35" s="73"/>
      <c r="BM35" s="74"/>
      <c r="BN35" s="73"/>
      <c r="BO35" s="74"/>
      <c r="BP35" s="74"/>
      <c r="BQ35" s="80"/>
      <c r="BR35" s="74"/>
      <c r="BS35" s="74"/>
      <c r="BT35" s="74"/>
      <c r="BU35" s="74"/>
      <c r="BV35" s="74"/>
      <c r="BW35" s="74"/>
      <c r="BX35" s="74"/>
      <c r="BY35" s="74"/>
      <c r="BZ35" s="74"/>
      <c r="CA35" s="81"/>
      <c r="CB35" s="75"/>
      <c r="CC35" s="81"/>
      <c r="CD35" s="75"/>
    </row>
    <row r="36" spans="1:137" ht="14.1" customHeight="1">
      <c r="A36" s="65" t="s">
        <v>88</v>
      </c>
      <c r="B36" s="72"/>
      <c r="C36" s="73"/>
      <c r="D36" s="74"/>
      <c r="E36" s="73"/>
      <c r="F36" s="73"/>
      <c r="G36" s="73"/>
      <c r="H36" s="73"/>
      <c r="I36" s="73"/>
      <c r="J36" s="73"/>
      <c r="K36" s="73"/>
      <c r="L36" s="73"/>
      <c r="M36" s="73"/>
      <c r="N36" s="73"/>
      <c r="O36" s="73"/>
      <c r="P36" s="73"/>
      <c r="Q36" s="73"/>
      <c r="R36" s="73"/>
      <c r="S36" s="73"/>
      <c r="T36" s="73"/>
      <c r="U36" s="73"/>
      <c r="V36" s="74"/>
      <c r="W36" s="74"/>
      <c r="X36" s="73"/>
      <c r="Y36" s="74"/>
      <c r="Z36" s="73"/>
      <c r="AA36" s="75"/>
      <c r="AB36" s="75"/>
      <c r="AC36" s="73"/>
      <c r="AD36" s="75"/>
      <c r="AE36" s="73"/>
      <c r="AF36" s="75"/>
      <c r="AG36" s="75"/>
      <c r="AH36" s="73"/>
      <c r="AI36" s="75"/>
      <c r="AJ36" s="73"/>
      <c r="AK36" s="75"/>
      <c r="AL36" s="75"/>
      <c r="AM36" s="73"/>
      <c r="AN36" s="74"/>
      <c r="AO36" s="73"/>
      <c r="AP36" s="74"/>
      <c r="AQ36" s="74"/>
      <c r="AR36" s="73"/>
      <c r="AS36" s="74"/>
      <c r="AT36" s="73"/>
      <c r="AU36" s="74"/>
      <c r="AV36" s="74"/>
      <c r="AW36" s="73"/>
      <c r="AX36" s="76"/>
      <c r="AY36" s="73"/>
      <c r="AZ36" s="77"/>
      <c r="BA36" s="77"/>
      <c r="BB36" s="73"/>
      <c r="BC36" s="78"/>
      <c r="BD36" s="79"/>
      <c r="BE36" s="78"/>
      <c r="BF36" s="78"/>
      <c r="BG36" s="73"/>
      <c r="BH36" s="74"/>
      <c r="BI36" s="73"/>
      <c r="BJ36" s="75"/>
      <c r="BK36" s="75"/>
      <c r="BL36" s="73"/>
      <c r="BM36" s="74"/>
      <c r="BN36" s="73"/>
      <c r="BO36" s="74"/>
      <c r="BP36" s="74"/>
      <c r="BQ36" s="80"/>
      <c r="BR36" s="74"/>
      <c r="BS36" s="74"/>
      <c r="BT36" s="74"/>
      <c r="BU36" s="74"/>
      <c r="BV36" s="74"/>
      <c r="BW36" s="74"/>
      <c r="BX36" s="74"/>
      <c r="BY36" s="74"/>
      <c r="BZ36" s="74"/>
      <c r="CA36" s="81"/>
      <c r="CB36" s="75"/>
      <c r="CC36" s="81"/>
      <c r="CD36" s="75"/>
    </row>
    <row r="37" spans="1:137" ht="14.1" customHeight="1">
      <c r="A37" s="72"/>
      <c r="B37" s="72"/>
      <c r="E37" s="82"/>
      <c r="F37" s="82"/>
      <c r="G37" s="82"/>
      <c r="H37" s="82"/>
      <c r="I37" s="82"/>
      <c r="J37" s="82"/>
      <c r="K37" s="82"/>
      <c r="L37" s="82"/>
      <c r="M37" s="82"/>
      <c r="N37" s="82"/>
      <c r="O37" s="82"/>
      <c r="P37" s="82"/>
      <c r="Q37" s="82"/>
      <c r="AC37" s="83"/>
      <c r="AH37" s="84"/>
      <c r="AJ37" s="84"/>
      <c r="AR37" s="84"/>
      <c r="AT37" s="84"/>
      <c r="BB37" s="84"/>
      <c r="BD37" s="85"/>
      <c r="BG37" s="84"/>
      <c r="BI37" s="84"/>
      <c r="BL37" s="84"/>
      <c r="BN37" s="84"/>
    </row>
    <row r="38" spans="1:137" ht="14.1" customHeight="1">
      <c r="E38" s="82"/>
      <c r="F38" s="82"/>
      <c r="G38" s="82"/>
      <c r="H38" s="82"/>
      <c r="I38" s="82"/>
      <c r="J38" s="82"/>
      <c r="K38" s="82"/>
      <c r="L38" s="82"/>
      <c r="M38" s="82"/>
      <c r="N38" s="82"/>
      <c r="O38" s="82"/>
      <c r="P38" s="82"/>
      <c r="Q38" s="82"/>
      <c r="U38" s="86"/>
      <c r="X38" s="65"/>
      <c r="Y38" s="65"/>
      <c r="AR38" s="84"/>
      <c r="BB38" s="84"/>
    </row>
    <row r="39" spans="1:137" ht="14.1" customHeight="1">
      <c r="C39" s="86"/>
      <c r="D39" s="86"/>
      <c r="E39" s="82"/>
      <c r="F39" s="82"/>
      <c r="G39" s="82"/>
      <c r="H39" s="82"/>
      <c r="I39" s="82"/>
      <c r="J39" s="82"/>
      <c r="K39" s="82"/>
      <c r="L39" s="82"/>
      <c r="M39" s="82"/>
      <c r="N39" s="82"/>
      <c r="O39" s="82"/>
      <c r="P39" s="82"/>
      <c r="Q39" s="82"/>
      <c r="X39" s="65"/>
      <c r="Y39" s="65"/>
      <c r="Z39" s="65"/>
      <c r="AA39" s="65"/>
      <c r="AB39" s="65"/>
      <c r="AC39" s="65"/>
      <c r="AR39" s="84"/>
    </row>
    <row r="40" spans="1:137" ht="14.1" customHeight="1">
      <c r="E40" s="82"/>
      <c r="F40" s="82"/>
      <c r="G40" s="82"/>
      <c r="H40" s="82"/>
      <c r="I40" s="82"/>
      <c r="J40" s="82"/>
      <c r="K40" s="82"/>
      <c r="L40" s="82"/>
      <c r="M40" s="82"/>
      <c r="N40" s="82"/>
      <c r="O40" s="82"/>
      <c r="P40" s="82"/>
      <c r="Q40" s="82"/>
      <c r="X40" s="65"/>
      <c r="Y40" s="65"/>
      <c r="Z40" s="65"/>
      <c r="AA40" s="65"/>
      <c r="AB40" s="65"/>
      <c r="AC40" s="65"/>
      <c r="AR40" s="84"/>
    </row>
    <row r="41" spans="1:137" ht="14.1" customHeight="1">
      <c r="E41" s="82"/>
      <c r="F41" s="82"/>
      <c r="G41" s="82"/>
      <c r="H41" s="82"/>
      <c r="I41" s="82"/>
      <c r="J41" s="82"/>
      <c r="K41" s="82"/>
      <c r="L41" s="82"/>
      <c r="M41" s="82"/>
      <c r="N41" s="82"/>
      <c r="O41" s="82"/>
      <c r="P41" s="82"/>
      <c r="Q41" s="82"/>
      <c r="X41" s="65"/>
      <c r="Y41" s="65"/>
      <c r="Z41" s="65"/>
      <c r="AA41" s="65"/>
      <c r="AB41" s="65"/>
      <c r="AC41" s="65"/>
    </row>
    <row r="42" spans="1:137" ht="14.1" customHeight="1">
      <c r="E42" s="82"/>
      <c r="F42" s="82"/>
      <c r="G42" s="82"/>
      <c r="H42" s="82"/>
      <c r="I42" s="82"/>
      <c r="J42" s="82"/>
      <c r="K42" s="82"/>
      <c r="L42" s="82"/>
      <c r="M42" s="82"/>
      <c r="N42" s="82"/>
      <c r="O42" s="82"/>
      <c r="P42" s="82"/>
      <c r="Q42" s="82"/>
      <c r="X42" s="65"/>
      <c r="Y42" s="65"/>
      <c r="Z42" s="65"/>
      <c r="AA42" s="65"/>
      <c r="AB42" s="65"/>
      <c r="AC42" s="65"/>
    </row>
    <row r="43" spans="1:137" ht="14.1" customHeight="1">
      <c r="E43" s="82"/>
      <c r="F43" s="82"/>
      <c r="G43" s="82"/>
      <c r="H43" s="82"/>
      <c r="I43" s="82"/>
      <c r="J43" s="82"/>
      <c r="K43" s="82"/>
      <c r="L43" s="82"/>
      <c r="M43" s="82"/>
      <c r="N43" s="82"/>
      <c r="O43" s="82"/>
      <c r="P43" s="82"/>
      <c r="Q43" s="82"/>
      <c r="AC43" s="65"/>
    </row>
    <row r="44" spans="1:137" ht="14.1" customHeight="1">
      <c r="E44" s="82"/>
      <c r="F44" s="82"/>
      <c r="G44" s="82"/>
      <c r="H44" s="82"/>
      <c r="I44" s="82"/>
      <c r="J44" s="82"/>
      <c r="K44" s="82"/>
      <c r="L44" s="82"/>
      <c r="M44" s="82"/>
      <c r="N44" s="82"/>
      <c r="O44" s="82"/>
      <c r="P44" s="82"/>
      <c r="Q44" s="82"/>
      <c r="AC44" s="65"/>
    </row>
    <row r="45" spans="1:137" ht="14.1" customHeight="1">
      <c r="E45" s="82"/>
      <c r="F45" s="82"/>
      <c r="G45" s="82"/>
      <c r="H45" s="82"/>
      <c r="I45" s="82"/>
      <c r="J45" s="82"/>
      <c r="K45" s="82"/>
      <c r="L45" s="82"/>
      <c r="M45" s="82"/>
      <c r="N45" s="82"/>
      <c r="O45" s="82"/>
      <c r="P45" s="82"/>
      <c r="Q45" s="82"/>
      <c r="AC45" s="65"/>
    </row>
    <row r="46" spans="1:137" ht="14.1" customHeight="1">
      <c r="E46" s="82"/>
      <c r="F46" s="82"/>
      <c r="G46" s="82"/>
      <c r="H46" s="82"/>
      <c r="I46" s="82"/>
      <c r="J46" s="82"/>
      <c r="K46" s="82"/>
      <c r="L46" s="82"/>
      <c r="M46" s="82"/>
      <c r="N46" s="82"/>
      <c r="O46" s="82"/>
      <c r="P46" s="82"/>
      <c r="Q46" s="82"/>
      <c r="AC46" s="65"/>
    </row>
    <row r="47" spans="1:137" ht="14.1" customHeight="1">
      <c r="E47" s="82"/>
      <c r="F47" s="82"/>
      <c r="G47" s="82"/>
      <c r="H47" s="82"/>
      <c r="I47" s="82"/>
      <c r="J47" s="82"/>
      <c r="K47" s="82"/>
      <c r="L47" s="82"/>
      <c r="M47" s="82"/>
      <c r="N47" s="82"/>
      <c r="O47" s="82"/>
      <c r="P47" s="82"/>
      <c r="Q47" s="82"/>
      <c r="AC47" s="65"/>
    </row>
    <row r="48" spans="1:137" ht="14.1" customHeight="1">
      <c r="E48" s="82"/>
      <c r="F48" s="82"/>
      <c r="G48" s="82"/>
      <c r="H48" s="82"/>
      <c r="I48" s="82"/>
      <c r="J48" s="82"/>
      <c r="K48" s="82"/>
      <c r="L48" s="82"/>
      <c r="M48" s="82"/>
      <c r="N48" s="82"/>
      <c r="O48" s="82"/>
      <c r="P48" s="82"/>
      <c r="Q48" s="82"/>
      <c r="AC48" s="65"/>
    </row>
    <row r="49" spans="5:29" ht="14.1" customHeight="1">
      <c r="E49" s="82"/>
      <c r="F49" s="82"/>
      <c r="G49" s="82"/>
      <c r="H49" s="82"/>
      <c r="I49" s="82"/>
      <c r="J49" s="82"/>
      <c r="K49" s="82"/>
      <c r="L49" s="82"/>
      <c r="M49" s="82"/>
      <c r="N49" s="82"/>
      <c r="O49" s="82"/>
      <c r="P49" s="82"/>
      <c r="Q49" s="82"/>
      <c r="AC49" s="65"/>
    </row>
    <row r="50" spans="5:29" ht="14.1" customHeight="1">
      <c r="E50" s="82"/>
      <c r="F50" s="82"/>
      <c r="G50" s="82"/>
      <c r="H50" s="82"/>
      <c r="I50" s="82"/>
      <c r="J50" s="82"/>
      <c r="K50" s="82"/>
      <c r="L50" s="82"/>
      <c r="M50" s="82"/>
      <c r="N50" s="82"/>
      <c r="O50" s="82"/>
      <c r="P50" s="82"/>
      <c r="Q50" s="82"/>
      <c r="AC50" s="65"/>
    </row>
    <row r="51" spans="5:29" ht="14.1" customHeight="1">
      <c r="E51" s="82"/>
      <c r="F51" s="82"/>
      <c r="G51" s="82"/>
      <c r="H51" s="82"/>
      <c r="I51" s="82"/>
      <c r="J51" s="82"/>
      <c r="K51" s="82"/>
      <c r="L51" s="82"/>
      <c r="M51" s="82"/>
      <c r="N51" s="82"/>
      <c r="O51" s="82"/>
      <c r="P51" s="82"/>
      <c r="Q51" s="82"/>
      <c r="AC51" s="65"/>
    </row>
    <row r="52" spans="5:29" ht="14.1" customHeight="1">
      <c r="E52" s="82"/>
      <c r="F52" s="82"/>
      <c r="G52" s="82"/>
      <c r="H52" s="82"/>
      <c r="I52" s="82"/>
      <c r="J52" s="82"/>
      <c r="K52" s="82"/>
      <c r="L52" s="82"/>
      <c r="M52" s="82"/>
      <c r="N52" s="82"/>
      <c r="O52" s="82"/>
      <c r="P52" s="82"/>
      <c r="Q52" s="82"/>
      <c r="AC52" s="65"/>
    </row>
    <row r="53" spans="5:29" ht="14.1" customHeight="1">
      <c r="E53" s="82"/>
      <c r="F53" s="82"/>
      <c r="G53" s="82"/>
      <c r="H53" s="82"/>
      <c r="I53" s="82"/>
      <c r="J53" s="82"/>
      <c r="K53" s="82"/>
      <c r="L53" s="82"/>
      <c r="M53" s="82"/>
      <c r="N53" s="82"/>
      <c r="O53" s="82"/>
      <c r="P53" s="82"/>
      <c r="Q53" s="82"/>
      <c r="AC53" s="65"/>
    </row>
    <row r="54" spans="5:29" ht="14.1" customHeight="1">
      <c r="E54" s="82"/>
      <c r="F54" s="82"/>
      <c r="G54" s="82"/>
      <c r="H54" s="82"/>
      <c r="I54" s="82"/>
      <c r="J54" s="82"/>
      <c r="K54" s="82"/>
      <c r="L54" s="82"/>
      <c r="M54" s="82"/>
      <c r="N54" s="82"/>
      <c r="O54" s="82"/>
      <c r="P54" s="82"/>
      <c r="Q54" s="82"/>
      <c r="AC54" s="65"/>
    </row>
    <row r="55" spans="5:29" ht="14.1" customHeight="1">
      <c r="E55" s="82"/>
      <c r="F55" s="82"/>
      <c r="G55" s="82"/>
      <c r="H55" s="82"/>
      <c r="I55" s="82"/>
      <c r="J55" s="82"/>
      <c r="K55" s="82"/>
      <c r="L55" s="82"/>
      <c r="M55" s="82"/>
      <c r="N55" s="82"/>
      <c r="O55" s="82"/>
      <c r="P55" s="82"/>
      <c r="Q55" s="82"/>
      <c r="AC55" s="65"/>
    </row>
    <row r="56" spans="5:29" ht="14.1" customHeight="1">
      <c r="E56" s="82"/>
      <c r="F56" s="82"/>
      <c r="G56" s="82"/>
      <c r="H56" s="82"/>
      <c r="I56" s="82"/>
      <c r="J56" s="82"/>
      <c r="K56" s="82"/>
      <c r="L56" s="82"/>
      <c r="M56" s="82"/>
      <c r="N56" s="82"/>
      <c r="O56" s="82"/>
      <c r="P56" s="82"/>
      <c r="Q56" s="82"/>
      <c r="AC56" s="65"/>
    </row>
    <row r="57" spans="5:29" ht="14.1" customHeight="1">
      <c r="E57" s="82"/>
      <c r="F57" s="82"/>
      <c r="G57" s="82"/>
      <c r="H57" s="82"/>
      <c r="I57" s="82"/>
      <c r="J57" s="82"/>
      <c r="K57" s="82"/>
      <c r="L57" s="82"/>
      <c r="M57" s="82"/>
      <c r="N57" s="82"/>
      <c r="O57" s="82"/>
      <c r="P57" s="82"/>
      <c r="Q57" s="82"/>
      <c r="AC57" s="65"/>
    </row>
    <row r="58" spans="5:29" ht="14.1" customHeight="1">
      <c r="E58" s="82"/>
      <c r="F58" s="82"/>
      <c r="G58" s="82"/>
      <c r="H58" s="82"/>
      <c r="I58" s="82"/>
      <c r="J58" s="82"/>
      <c r="K58" s="82"/>
      <c r="L58" s="82"/>
      <c r="M58" s="82"/>
      <c r="N58" s="82"/>
      <c r="O58" s="82"/>
      <c r="P58" s="82"/>
      <c r="Q58" s="82"/>
      <c r="AC58" s="65"/>
    </row>
    <row r="59" spans="5:29" ht="14.1" customHeight="1">
      <c r="AC59" s="65"/>
    </row>
    <row r="60" spans="5:29" ht="14.1" customHeight="1">
      <c r="AC60" s="65"/>
    </row>
    <row r="61" spans="5:29" ht="14.1" customHeight="1">
      <c r="AC61" s="65"/>
    </row>
    <row r="62" spans="5:29" ht="14.1" customHeight="1">
      <c r="AC62" s="65"/>
    </row>
    <row r="63" spans="5:29" ht="14.1" customHeight="1">
      <c r="AC63" s="65"/>
    </row>
    <row r="64" spans="5:29" ht="14.1" customHeight="1">
      <c r="Z64" s="65"/>
      <c r="AA64" s="65"/>
      <c r="AB64" s="65"/>
      <c r="AC64" s="65"/>
    </row>
    <row r="65" spans="26:29" ht="14.1" customHeight="1">
      <c r="Z65" s="65"/>
      <c r="AA65" s="65"/>
      <c r="AB65" s="65"/>
      <c r="AC65" s="65"/>
    </row>
    <row r="66" spans="26:29" ht="14.1" customHeight="1">
      <c r="Z66" s="65"/>
      <c r="AA66" s="65"/>
      <c r="AB66" s="65"/>
      <c r="AC66" s="65"/>
    </row>
  </sheetData>
  <mergeCells count="103">
    <mergeCell ref="A34:EG34"/>
    <mergeCell ref="EC10:EG10"/>
    <mergeCell ref="EC11:EC12"/>
    <mergeCell ref="ED11:EE11"/>
    <mergeCell ref="EF11:EG11"/>
    <mergeCell ref="DX10:EB10"/>
    <mergeCell ref="DX11:DX12"/>
    <mergeCell ref="DY11:DZ11"/>
    <mergeCell ref="EA11:EB11"/>
    <mergeCell ref="DS10:DW10"/>
    <mergeCell ref="DS11:DS12"/>
    <mergeCell ref="DT11:DU11"/>
    <mergeCell ref="DV11:DW11"/>
    <mergeCell ref="DE11:DF11"/>
    <mergeCell ref="DG11:DH11"/>
    <mergeCell ref="DI10:DM10"/>
    <mergeCell ref="DI11:DI12"/>
    <mergeCell ref="DJ11:DK11"/>
    <mergeCell ref="DL11:DM11"/>
    <mergeCell ref="DN10:DR10"/>
    <mergeCell ref="DN11:DN12"/>
    <mergeCell ref="DO11:DP11"/>
    <mergeCell ref="DQ11:DR11"/>
    <mergeCell ref="BU10:BY10"/>
    <mergeCell ref="CF11:CG11"/>
    <mergeCell ref="AW11:AX11"/>
    <mergeCell ref="BB11:BC11"/>
    <mergeCell ref="BU11:BU12"/>
    <mergeCell ref="BP11:BP12"/>
    <mergeCell ref="BX11:BY11"/>
    <mergeCell ref="BK11:BK12"/>
    <mergeCell ref="W11:W12"/>
    <mergeCell ref="CC11:CD11"/>
    <mergeCell ref="BL11:BM11"/>
    <mergeCell ref="BN11:BO11"/>
    <mergeCell ref="BQ11:BR11"/>
    <mergeCell ref="BS11:BT11"/>
    <mergeCell ref="BZ11:BZ12"/>
    <mergeCell ref="BV11:BW11"/>
    <mergeCell ref="BD11:BE11"/>
    <mergeCell ref="AT11:AU11"/>
    <mergeCell ref="AG11:AG12"/>
    <mergeCell ref="AR11:AS11"/>
    <mergeCell ref="AH11:AI11"/>
    <mergeCell ref="AJ11:AK11"/>
    <mergeCell ref="AQ11:AQ12"/>
    <mergeCell ref="AL11:AL12"/>
    <mergeCell ref="AO11:AP11"/>
    <mergeCell ref="CA11:CB11"/>
    <mergeCell ref="BF10:BJ10"/>
    <mergeCell ref="BK10:BO10"/>
    <mergeCell ref="BG11:BH11"/>
    <mergeCell ref="BI11:BJ11"/>
    <mergeCell ref="BP10:BT10"/>
    <mergeCell ref="BF11:BF12"/>
    <mergeCell ref="BA11:BA12"/>
    <mergeCell ref="AV11:AV12"/>
    <mergeCell ref="BZ10:CD10"/>
    <mergeCell ref="AV10:AZ10"/>
    <mergeCell ref="BA10:BE10"/>
    <mergeCell ref="B11:B12"/>
    <mergeCell ref="C11:D11"/>
    <mergeCell ref="AC11:AD11"/>
    <mergeCell ref="AE11:AF11"/>
    <mergeCell ref="E11:L11"/>
    <mergeCell ref="AY11:AZ11"/>
    <mergeCell ref="A3:V3"/>
    <mergeCell ref="U11:V11"/>
    <mergeCell ref="X11:Y11"/>
    <mergeCell ref="Z11:AA11"/>
    <mergeCell ref="A10:A12"/>
    <mergeCell ref="AB11:AB12"/>
    <mergeCell ref="B10:V10"/>
    <mergeCell ref="W10:AA10"/>
    <mergeCell ref="AB10:AF10"/>
    <mergeCell ref="AG10:AK10"/>
    <mergeCell ref="AL10:AP10"/>
    <mergeCell ref="AQ10:AU10"/>
    <mergeCell ref="AM11:AN11"/>
    <mergeCell ref="CY9:EG9"/>
    <mergeCell ref="DS3:EG4"/>
    <mergeCell ref="DS5:EG6"/>
    <mergeCell ref="CK11:CL11"/>
    <mergeCell ref="CM11:CN11"/>
    <mergeCell ref="CJ10:CN10"/>
    <mergeCell ref="CJ11:CJ12"/>
    <mergeCell ref="CH11:CI11"/>
    <mergeCell ref="CE10:CI10"/>
    <mergeCell ref="CE11:CE12"/>
    <mergeCell ref="CT10:CX10"/>
    <mergeCell ref="CT11:CT12"/>
    <mergeCell ref="CU11:CV11"/>
    <mergeCell ref="CW11:CX11"/>
    <mergeCell ref="CO10:CS10"/>
    <mergeCell ref="CO11:CO12"/>
    <mergeCell ref="CP11:CQ11"/>
    <mergeCell ref="CR11:CS11"/>
    <mergeCell ref="CY10:DC10"/>
    <mergeCell ref="CY11:CY12"/>
    <mergeCell ref="CZ11:DA11"/>
    <mergeCell ref="DB11:DC11"/>
    <mergeCell ref="DD10:DH10"/>
    <mergeCell ref="DD11:DD12"/>
  </mergeCells>
  <phoneticPr fontId="7" type="noConversion"/>
  <printOptions horizontalCentered="1" verticalCentered="1"/>
  <pageMargins left="0" right="0" top="0.17" bottom="0" header="0.39370078740157483" footer="0.74803149606299213"/>
  <pageSetup scale="80" orientation="landscape" r:id="rId1"/>
  <headerFooter alignWithMargins="0">
    <oddHeader>&amp;L&amp;8Dirección de Economía y Finanzas Distritales
Subdirección de Análisis Financiero,
Presupuestal y Estadísticas Fiscales&amp;C&amp;10FONDOS DE DESARROLLO LOCAL
PRESUPUESTO Y EJECUCIÓN SERIE 1993 - 2008
(Miles de pesos)</oddHeader>
    <oddFooter>&amp;C&amp;P/&amp;N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68"/>
  <sheetViews>
    <sheetView zoomScale="75" workbookViewId="0">
      <pane xSplit="2" ySplit="6" topLeftCell="F7" activePane="bottomRight" state="frozen"/>
      <selection pane="topRight" activeCell="C1" sqref="C1"/>
      <selection pane="bottomLeft" activeCell="A7" sqref="A7"/>
      <selection pane="bottomRight" sqref="A1:O1"/>
    </sheetView>
  </sheetViews>
  <sheetFormatPr baseColWidth="10" defaultRowHeight="15"/>
  <cols>
    <col min="1" max="1" width="0.109375" customWidth="1"/>
    <col min="2" max="2" width="32.33203125" customWidth="1"/>
    <col min="4" max="4" width="11" bestFit="1" customWidth="1"/>
    <col min="5" max="5" width="11.44140625" bestFit="1" customWidth="1"/>
    <col min="6" max="6" width="8.21875" customWidth="1"/>
    <col min="7" max="8" width="0" hidden="1" customWidth="1"/>
    <col min="9" max="9" width="11.44140625" customWidth="1"/>
    <col min="10" max="10" width="7" bestFit="1" customWidth="1"/>
    <col min="11" max="11" width="11.44140625" bestFit="1" customWidth="1"/>
    <col min="12" max="12" width="7" bestFit="1" customWidth="1"/>
    <col min="13" max="13" width="11.44140625" customWidth="1"/>
    <col min="14" max="14" width="7" bestFit="1" customWidth="1"/>
  </cols>
  <sheetData>
    <row r="1" spans="1:15" ht="15.75">
      <c r="A1" s="127" t="s">
        <v>82</v>
      </c>
      <c r="B1" s="127"/>
      <c r="C1" s="127"/>
      <c r="D1" s="127"/>
      <c r="E1" s="127"/>
      <c r="F1" s="127"/>
      <c r="G1" s="127"/>
      <c r="H1" s="127"/>
      <c r="I1" s="127"/>
      <c r="J1" s="127"/>
      <c r="K1" s="127"/>
      <c r="L1" s="127"/>
      <c r="M1" s="127"/>
      <c r="N1" s="127"/>
      <c r="O1" s="127"/>
    </row>
    <row r="2" spans="1:15" ht="15.75">
      <c r="A2" s="127" t="s">
        <v>0</v>
      </c>
      <c r="B2" s="127"/>
      <c r="C2" s="127"/>
      <c r="D2" s="127"/>
      <c r="E2" s="127"/>
      <c r="F2" s="127"/>
      <c r="G2" s="127"/>
      <c r="H2" s="127"/>
      <c r="I2" s="127"/>
      <c r="J2" s="127"/>
      <c r="K2" s="127"/>
      <c r="L2" s="127"/>
      <c r="M2" s="127"/>
      <c r="N2" s="127"/>
      <c r="O2" s="127"/>
    </row>
    <row r="3" spans="1:15" ht="15.75">
      <c r="A3" s="128" t="s">
        <v>83</v>
      </c>
      <c r="B3" s="128"/>
      <c r="C3" s="128"/>
      <c r="D3" s="128"/>
      <c r="E3" s="128"/>
      <c r="F3" s="128"/>
      <c r="G3" s="128"/>
      <c r="H3" s="128"/>
      <c r="I3" s="128"/>
      <c r="J3" s="128"/>
      <c r="K3" s="128"/>
      <c r="L3" s="128"/>
      <c r="M3" s="128"/>
      <c r="N3" s="128"/>
      <c r="O3" s="128"/>
    </row>
    <row r="4" spans="1:15" ht="15.75" thickBot="1">
      <c r="A4" s="129" t="s">
        <v>1</v>
      </c>
      <c r="B4" s="129"/>
      <c r="C4" s="129"/>
      <c r="D4" s="129"/>
      <c r="E4" s="129"/>
      <c r="F4" s="129"/>
      <c r="G4" s="129"/>
      <c r="H4" s="129"/>
      <c r="I4" s="129"/>
      <c r="J4" s="129"/>
      <c r="K4" s="129"/>
      <c r="L4" s="129"/>
      <c r="M4" s="129"/>
      <c r="N4" s="129"/>
      <c r="O4" s="129"/>
    </row>
    <row r="5" spans="1:15">
      <c r="A5" s="28"/>
      <c r="B5" s="26"/>
      <c r="C5" s="124" t="s">
        <v>2</v>
      </c>
      <c r="D5" s="125"/>
      <c r="E5" s="125"/>
      <c r="F5" s="125"/>
      <c r="G5" s="125"/>
      <c r="H5" s="126"/>
      <c r="I5" s="124" t="s">
        <v>3</v>
      </c>
      <c r="J5" s="125"/>
      <c r="K5" s="125"/>
      <c r="L5" s="125"/>
      <c r="M5" s="125"/>
      <c r="N5" s="126"/>
      <c r="O5" s="47" t="s">
        <v>55</v>
      </c>
    </row>
    <row r="6" spans="1:15" ht="15.75" thickBot="1">
      <c r="A6" s="29" t="s">
        <v>4</v>
      </c>
      <c r="B6" s="27" t="s">
        <v>15</v>
      </c>
      <c r="C6" s="1" t="s">
        <v>5</v>
      </c>
      <c r="D6" s="3" t="s">
        <v>6</v>
      </c>
      <c r="E6" s="3" t="s">
        <v>7</v>
      </c>
      <c r="F6" s="3" t="s">
        <v>8</v>
      </c>
      <c r="G6" s="4" t="s">
        <v>9</v>
      </c>
      <c r="H6" s="2" t="s">
        <v>10</v>
      </c>
      <c r="I6" s="1" t="s">
        <v>11</v>
      </c>
      <c r="J6" s="3" t="s">
        <v>12</v>
      </c>
      <c r="K6" s="3" t="s">
        <v>13</v>
      </c>
      <c r="L6" s="3" t="s">
        <v>12</v>
      </c>
      <c r="M6" s="3" t="s">
        <v>14</v>
      </c>
      <c r="N6" s="2" t="s">
        <v>12</v>
      </c>
      <c r="O6" s="48" t="s">
        <v>56</v>
      </c>
    </row>
    <row r="7" spans="1:15" ht="15.75">
      <c r="A7" s="30"/>
      <c r="B7" s="60" t="s">
        <v>33</v>
      </c>
      <c r="C7" s="36">
        <f>SUM(C8+C10+C26)</f>
        <v>2770483.2000000002</v>
      </c>
      <c r="D7" s="15">
        <f>SUM(D8+D10+D26)</f>
        <v>-76385.3</v>
      </c>
      <c r="E7" s="16">
        <f>+C7+D7</f>
        <v>2694097.9000000004</v>
      </c>
      <c r="F7" s="16">
        <f>+E7/E$45*100</f>
        <v>5.8087326006778222</v>
      </c>
      <c r="G7" s="17"/>
      <c r="H7" s="37"/>
      <c r="I7" s="53">
        <f>SUM(I8+I10+I26)</f>
        <v>1871020.4</v>
      </c>
      <c r="J7" s="16">
        <f>+I7/E7*100</f>
        <v>69.44886449746312</v>
      </c>
      <c r="K7" s="18">
        <f>SUM(K8+K10+K26)</f>
        <v>249068.39999999997</v>
      </c>
      <c r="L7" s="16">
        <f>+K7/E7*100</f>
        <v>9.244964705996761</v>
      </c>
      <c r="M7" s="18">
        <f>SUM(M8+M10+M26)</f>
        <v>2094747.9</v>
      </c>
      <c r="N7" s="54">
        <f>+M7/E7*100</f>
        <v>77.753221217387818</v>
      </c>
      <c r="O7" s="49">
        <f>+E7-M7</f>
        <v>599350.00000000047</v>
      </c>
    </row>
    <row r="8" spans="1:15">
      <c r="A8" s="31"/>
      <c r="B8" s="61" t="s">
        <v>16</v>
      </c>
      <c r="C8" s="38">
        <f>+C9</f>
        <v>1859407.3</v>
      </c>
      <c r="D8" s="11">
        <f>+D9</f>
        <v>5336.3</v>
      </c>
      <c r="E8" s="12">
        <f t="shared" ref="E8:E45" si="0">+C8+D8</f>
        <v>1864743.6</v>
      </c>
      <c r="F8" s="12">
        <f t="shared" ref="F8:F45" si="1">+E8/E$45*100</f>
        <v>4.0205654520666547</v>
      </c>
      <c r="G8" s="10"/>
      <c r="H8" s="39"/>
      <c r="I8" s="41">
        <f>+I9</f>
        <v>1445505.9</v>
      </c>
      <c r="J8" s="12">
        <f t="shared" ref="J8:J45" si="2">+I8/E8*100</f>
        <v>77.517675888524295</v>
      </c>
      <c r="K8" s="13">
        <f>+K9</f>
        <v>133730.79999999999</v>
      </c>
      <c r="L8" s="12">
        <f t="shared" ref="L8:L45" si="3">+K8/E8*100</f>
        <v>7.1715382211259486</v>
      </c>
      <c r="M8" s="13">
        <f>+M9</f>
        <v>1579236.7</v>
      </c>
      <c r="N8" s="55">
        <f t="shared" ref="N8:N45" si="4">+M8/E8*100</f>
        <v>84.689214109650251</v>
      </c>
      <c r="O8" s="50">
        <f>+E8-M8</f>
        <v>285506.90000000014</v>
      </c>
    </row>
    <row r="9" spans="1:15">
      <c r="A9" s="31"/>
      <c r="B9" s="61" t="s">
        <v>17</v>
      </c>
      <c r="C9" s="38">
        <v>1859407.3</v>
      </c>
      <c r="D9" s="9">
        <v>5336.3</v>
      </c>
      <c r="E9" s="12">
        <f t="shared" si="0"/>
        <v>1864743.6</v>
      </c>
      <c r="F9" s="12">
        <f t="shared" si="1"/>
        <v>4.0205654520666547</v>
      </c>
      <c r="G9" s="10"/>
      <c r="H9" s="39"/>
      <c r="I9" s="41">
        <v>1445505.9</v>
      </c>
      <c r="J9" s="12">
        <f t="shared" si="2"/>
        <v>77.517675888524295</v>
      </c>
      <c r="K9" s="13">
        <v>133730.79999999999</v>
      </c>
      <c r="L9" s="12">
        <f t="shared" si="3"/>
        <v>7.1715382211259486</v>
      </c>
      <c r="M9" s="13">
        <f>+I9+K9</f>
        <v>1579236.7</v>
      </c>
      <c r="N9" s="55">
        <f t="shared" si="4"/>
        <v>84.689214109650251</v>
      </c>
      <c r="O9" s="50">
        <f t="shared" ref="O9:O45" si="5">+E9-M9</f>
        <v>285506.90000000014</v>
      </c>
    </row>
    <row r="10" spans="1:15">
      <c r="A10" s="31"/>
      <c r="B10" s="61" t="s">
        <v>18</v>
      </c>
      <c r="C10" s="38">
        <f>SUM(C11:C25)-C20-C24-C23</f>
        <v>880467.60000000009</v>
      </c>
      <c r="D10" s="11">
        <f>SUM(D11:D25)-D20-D24-D23</f>
        <v>-51712.700000000004</v>
      </c>
      <c r="E10" s="12">
        <f t="shared" si="0"/>
        <v>828754.90000000014</v>
      </c>
      <c r="F10" s="12">
        <f t="shared" si="1"/>
        <v>1.786874784914642</v>
      </c>
      <c r="G10" s="10"/>
      <c r="H10" s="39"/>
      <c r="I10" s="41">
        <f>SUM(I11:I25)-I20-I24-I23</f>
        <v>425514.5</v>
      </c>
      <c r="J10" s="12">
        <f t="shared" si="2"/>
        <v>51.343829158657151</v>
      </c>
      <c r="K10" s="13">
        <f>SUM(K11:K25)-K20-K24-K23</f>
        <v>115337.59999999999</v>
      </c>
      <c r="L10" s="12">
        <f t="shared" si="3"/>
        <v>13.916973522569817</v>
      </c>
      <c r="M10" s="13">
        <f>SUM(M11:M25)-M20-M24-M23</f>
        <v>515511.20000000007</v>
      </c>
      <c r="N10" s="55">
        <f t="shared" si="4"/>
        <v>62.203095269783624</v>
      </c>
      <c r="O10" s="50">
        <f t="shared" si="5"/>
        <v>313243.70000000007</v>
      </c>
    </row>
    <row r="11" spans="1:15">
      <c r="A11" s="31"/>
      <c r="B11" s="61" t="s">
        <v>19</v>
      </c>
      <c r="C11" s="38">
        <v>61361.9</v>
      </c>
      <c r="D11" s="9">
        <v>8000</v>
      </c>
      <c r="E11" s="12">
        <f t="shared" si="0"/>
        <v>69361.899999999994</v>
      </c>
      <c r="F11" s="12">
        <f t="shared" si="1"/>
        <v>0.14955088669010691</v>
      </c>
      <c r="G11" s="10"/>
      <c r="H11" s="39"/>
      <c r="I11" s="56">
        <v>32190</v>
      </c>
      <c r="J11" s="12">
        <f t="shared" si="2"/>
        <v>46.408763312423687</v>
      </c>
      <c r="K11" s="10">
        <v>8250</v>
      </c>
      <c r="L11" s="12">
        <f t="shared" si="3"/>
        <v>11.894137848011662</v>
      </c>
      <c r="M11" s="10">
        <f>+I11+K11</f>
        <v>40440</v>
      </c>
      <c r="N11" s="55">
        <f t="shared" si="4"/>
        <v>58.302901160435347</v>
      </c>
      <c r="O11" s="50">
        <f t="shared" si="5"/>
        <v>28921.899999999994</v>
      </c>
    </row>
    <row r="12" spans="1:15">
      <c r="A12" s="31"/>
      <c r="B12" s="61" t="s">
        <v>20</v>
      </c>
      <c r="C12" s="38">
        <v>55050</v>
      </c>
      <c r="D12" s="9">
        <v>-5000</v>
      </c>
      <c r="E12" s="12">
        <f t="shared" si="0"/>
        <v>50050</v>
      </c>
      <c r="F12" s="12">
        <f t="shared" si="1"/>
        <v>0.10791258426945992</v>
      </c>
      <c r="G12" s="10"/>
      <c r="H12" s="39"/>
      <c r="I12" s="56">
        <v>31281.3</v>
      </c>
      <c r="J12" s="12">
        <f t="shared" si="2"/>
        <v>62.500099900099904</v>
      </c>
      <c r="K12" s="10">
        <v>8119.5</v>
      </c>
      <c r="L12" s="12">
        <f t="shared" si="3"/>
        <v>16.222777222777225</v>
      </c>
      <c r="M12" s="10">
        <f t="shared" ref="M12:M18" si="6">+I12+K12</f>
        <v>39400.800000000003</v>
      </c>
      <c r="N12" s="55">
        <f t="shared" si="4"/>
        <v>78.722877122877136</v>
      </c>
      <c r="O12" s="50">
        <f t="shared" si="5"/>
        <v>10649.199999999997</v>
      </c>
    </row>
    <row r="13" spans="1:15">
      <c r="A13" s="31"/>
      <c r="B13" s="61" t="s">
        <v>21</v>
      </c>
      <c r="C13" s="38">
        <v>47932</v>
      </c>
      <c r="D13" s="9">
        <v>-11000</v>
      </c>
      <c r="E13" s="12">
        <f t="shared" si="0"/>
        <v>36932</v>
      </c>
      <c r="F13" s="12">
        <f t="shared" si="1"/>
        <v>7.9628922322471388E-2</v>
      </c>
      <c r="G13" s="10"/>
      <c r="H13" s="39"/>
      <c r="I13" s="56">
        <v>25134.9</v>
      </c>
      <c r="J13" s="12">
        <f t="shared" si="2"/>
        <v>68.057240333586051</v>
      </c>
      <c r="K13" s="10">
        <v>1885.5</v>
      </c>
      <c r="L13" s="12">
        <f t="shared" si="3"/>
        <v>5.1053287122278777</v>
      </c>
      <c r="M13" s="10">
        <f t="shared" si="6"/>
        <v>27020.400000000001</v>
      </c>
      <c r="N13" s="55">
        <f t="shared" si="4"/>
        <v>73.162569045813925</v>
      </c>
      <c r="O13" s="50">
        <f t="shared" si="5"/>
        <v>9911.5999999999985</v>
      </c>
    </row>
    <row r="14" spans="1:15">
      <c r="A14" s="31"/>
      <c r="B14" s="61" t="s">
        <v>22</v>
      </c>
      <c r="C14" s="38">
        <v>137436.9</v>
      </c>
      <c r="D14" s="9">
        <v>-3000</v>
      </c>
      <c r="E14" s="12">
        <f t="shared" si="0"/>
        <v>134436.9</v>
      </c>
      <c r="F14" s="12">
        <f t="shared" si="1"/>
        <v>0.2898588071963028</v>
      </c>
      <c r="G14" s="10"/>
      <c r="H14" s="39"/>
      <c r="I14" s="56">
        <v>60548.9</v>
      </c>
      <c r="J14" s="12">
        <f t="shared" si="2"/>
        <v>45.038899290299021</v>
      </c>
      <c r="K14" s="10">
        <v>14568.7</v>
      </c>
      <c r="L14" s="12">
        <f t="shared" si="3"/>
        <v>10.8368312568945</v>
      </c>
      <c r="M14" s="10">
        <f t="shared" si="6"/>
        <v>75117.600000000006</v>
      </c>
      <c r="N14" s="55">
        <f t="shared" si="4"/>
        <v>55.875730547193527</v>
      </c>
      <c r="O14" s="50">
        <f t="shared" si="5"/>
        <v>59319.299999999988</v>
      </c>
    </row>
    <row r="15" spans="1:15">
      <c r="A15" s="31"/>
      <c r="B15" s="61" t="s">
        <v>23</v>
      </c>
      <c r="C15" s="38">
        <v>91445.7</v>
      </c>
      <c r="D15" s="9">
        <v>8732.2000000000007</v>
      </c>
      <c r="E15" s="12">
        <f t="shared" si="0"/>
        <v>100177.9</v>
      </c>
      <c r="F15" s="12">
        <f t="shared" si="1"/>
        <v>0.21599312838536519</v>
      </c>
      <c r="G15" s="10"/>
      <c r="H15" s="39"/>
      <c r="I15" s="56">
        <v>61976</v>
      </c>
      <c r="J15" s="12">
        <f t="shared" si="2"/>
        <v>61.865940491864976</v>
      </c>
      <c r="K15" s="10">
        <v>17026.7</v>
      </c>
      <c r="L15" s="12">
        <f t="shared" si="3"/>
        <v>16.996463291803881</v>
      </c>
      <c r="M15" s="10">
        <f t="shared" si="6"/>
        <v>79002.7</v>
      </c>
      <c r="N15" s="55">
        <f t="shared" si="4"/>
        <v>78.862403783668853</v>
      </c>
      <c r="O15" s="50">
        <f t="shared" si="5"/>
        <v>21175.199999999997</v>
      </c>
    </row>
    <row r="16" spans="1:15">
      <c r="A16" s="31"/>
      <c r="B16" s="61" t="s">
        <v>35</v>
      </c>
      <c r="C16" s="38">
        <v>97500</v>
      </c>
      <c r="D16" s="9">
        <v>-10500</v>
      </c>
      <c r="E16" s="12">
        <f t="shared" si="0"/>
        <v>87000</v>
      </c>
      <c r="F16" s="12">
        <f t="shared" si="1"/>
        <v>0.18758031631254771</v>
      </c>
      <c r="G16" s="10"/>
      <c r="H16" s="39"/>
      <c r="I16" s="56">
        <v>60416.7</v>
      </c>
      <c r="J16" s="12">
        <f t="shared" si="2"/>
        <v>69.44448275862068</v>
      </c>
      <c r="K16" s="10">
        <v>21305.3</v>
      </c>
      <c r="L16" s="12">
        <f t="shared" si="3"/>
        <v>24.488850574712643</v>
      </c>
      <c r="M16" s="10">
        <f t="shared" si="6"/>
        <v>81722</v>
      </c>
      <c r="N16" s="55">
        <f t="shared" si="4"/>
        <v>93.933333333333337</v>
      </c>
      <c r="O16" s="50">
        <f t="shared" si="5"/>
        <v>5278</v>
      </c>
    </row>
    <row r="17" spans="1:15">
      <c r="A17" s="31"/>
      <c r="B17" s="61" t="s">
        <v>24</v>
      </c>
      <c r="C17" s="38">
        <v>61741.5</v>
      </c>
      <c r="D17" s="9">
        <v>-8880</v>
      </c>
      <c r="E17" s="12">
        <f t="shared" si="0"/>
        <v>52861.5</v>
      </c>
      <c r="F17" s="12">
        <f t="shared" si="1"/>
        <v>0.11397444702018092</v>
      </c>
      <c r="G17" s="10"/>
      <c r="H17" s="39"/>
      <c r="I17" s="56">
        <v>16500.400000000001</v>
      </c>
      <c r="J17" s="12">
        <f t="shared" si="2"/>
        <v>31.21439989406279</v>
      </c>
      <c r="K17" s="10">
        <v>14935.4</v>
      </c>
      <c r="L17" s="12">
        <f t="shared" si="3"/>
        <v>28.253833129971717</v>
      </c>
      <c r="M17" s="10">
        <f t="shared" si="6"/>
        <v>31435.800000000003</v>
      </c>
      <c r="N17" s="55">
        <f t="shared" si="4"/>
        <v>59.468233024034511</v>
      </c>
      <c r="O17" s="50">
        <f t="shared" si="5"/>
        <v>21425.699999999997</v>
      </c>
    </row>
    <row r="18" spans="1:15">
      <c r="A18" s="31"/>
      <c r="B18" s="61" t="s">
        <v>25</v>
      </c>
      <c r="C18" s="19">
        <v>113818.8</v>
      </c>
      <c r="D18" s="9">
        <v>-32800</v>
      </c>
      <c r="E18" s="12">
        <f t="shared" si="0"/>
        <v>81018.8</v>
      </c>
      <c r="F18" s="12">
        <f t="shared" si="1"/>
        <v>0.17468427737083955</v>
      </c>
      <c r="G18" s="10"/>
      <c r="H18" s="39"/>
      <c r="I18" s="56">
        <v>66860.5</v>
      </c>
      <c r="J18" s="12">
        <f t="shared" si="2"/>
        <v>82.524673285706527</v>
      </c>
      <c r="K18" s="10">
        <v>7585.5</v>
      </c>
      <c r="L18" s="12">
        <f t="shared" si="3"/>
        <v>9.3626417572217804</v>
      </c>
      <c r="M18" s="10">
        <f t="shared" si="6"/>
        <v>74446</v>
      </c>
      <c r="N18" s="55">
        <f t="shared" si="4"/>
        <v>91.887315042928307</v>
      </c>
      <c r="O18" s="50">
        <f t="shared" si="5"/>
        <v>6572.8000000000029</v>
      </c>
    </row>
    <row r="19" spans="1:15">
      <c r="A19" s="31"/>
      <c r="B19" s="61" t="s">
        <v>26</v>
      </c>
      <c r="C19" s="38">
        <f>+C20</f>
        <v>167205.79999999999</v>
      </c>
      <c r="D19" s="11">
        <f>+D20</f>
        <v>-5000</v>
      </c>
      <c r="E19" s="12">
        <f t="shared" si="0"/>
        <v>162205.79999999999</v>
      </c>
      <c r="F19" s="12">
        <f t="shared" si="1"/>
        <v>0.34973121001988328</v>
      </c>
      <c r="G19" s="10"/>
      <c r="H19" s="39"/>
      <c r="I19" s="41">
        <f>+I20</f>
        <v>44866.8</v>
      </c>
      <c r="J19" s="12">
        <f t="shared" si="2"/>
        <v>27.660416581897817</v>
      </c>
      <c r="K19" s="13">
        <f>+K20</f>
        <v>16324.3</v>
      </c>
      <c r="L19" s="12">
        <f t="shared" si="3"/>
        <v>10.06394345948172</v>
      </c>
      <c r="M19" s="13">
        <f>+M20</f>
        <v>61191.100000000006</v>
      </c>
      <c r="N19" s="55">
        <f t="shared" si="4"/>
        <v>37.724360041379541</v>
      </c>
      <c r="O19" s="50">
        <f t="shared" si="5"/>
        <v>101014.69999999998</v>
      </c>
    </row>
    <row r="20" spans="1:15">
      <c r="A20" s="31"/>
      <c r="B20" s="61" t="s">
        <v>27</v>
      </c>
      <c r="C20" s="38">
        <v>167205.79999999999</v>
      </c>
      <c r="D20" s="9">
        <v>-5000</v>
      </c>
      <c r="E20" s="12">
        <f t="shared" si="0"/>
        <v>162205.79999999999</v>
      </c>
      <c r="F20" s="12">
        <f t="shared" si="1"/>
        <v>0.34973121001988328</v>
      </c>
      <c r="G20" s="10"/>
      <c r="H20" s="39"/>
      <c r="I20" s="56">
        <v>44866.8</v>
      </c>
      <c r="J20" s="12">
        <f t="shared" si="2"/>
        <v>27.660416581897817</v>
      </c>
      <c r="K20" s="10">
        <v>16324.3</v>
      </c>
      <c r="L20" s="12">
        <f t="shared" si="3"/>
        <v>10.06394345948172</v>
      </c>
      <c r="M20" s="10">
        <f>+I20+K20</f>
        <v>61191.100000000006</v>
      </c>
      <c r="N20" s="55">
        <f t="shared" si="4"/>
        <v>37.724360041379541</v>
      </c>
      <c r="O20" s="50">
        <f t="shared" si="5"/>
        <v>101014.69999999998</v>
      </c>
    </row>
    <row r="21" spans="1:15">
      <c r="A21" s="31"/>
      <c r="B21" s="61" t="s">
        <v>28</v>
      </c>
      <c r="C21" s="38">
        <v>19801.5</v>
      </c>
      <c r="D21" s="9">
        <v>6234.6</v>
      </c>
      <c r="E21" s="12">
        <f t="shared" si="0"/>
        <v>26036.1</v>
      </c>
      <c r="F21" s="12">
        <f t="shared" si="1"/>
        <v>5.6136320385576123E-2</v>
      </c>
      <c r="G21" s="10"/>
      <c r="H21" s="39"/>
      <c r="I21" s="56">
        <v>4228.5</v>
      </c>
      <c r="J21" s="12">
        <f t="shared" si="2"/>
        <v>16.240911657275863</v>
      </c>
      <c r="K21" s="10">
        <v>1506.3</v>
      </c>
      <c r="L21" s="12">
        <f t="shared" si="3"/>
        <v>5.785428693237467</v>
      </c>
      <c r="M21" s="10">
        <f>+I21+K21</f>
        <v>5734.8</v>
      </c>
      <c r="N21" s="55">
        <f t="shared" si="4"/>
        <v>22.026340350513326</v>
      </c>
      <c r="O21" s="50">
        <f t="shared" si="5"/>
        <v>20301.3</v>
      </c>
    </row>
    <row r="22" spans="1:15">
      <c r="A22" s="31"/>
      <c r="B22" s="61" t="s">
        <v>29</v>
      </c>
      <c r="C22" s="38">
        <v>246.5</v>
      </c>
      <c r="D22" s="9">
        <v>0</v>
      </c>
      <c r="E22" s="12">
        <f t="shared" si="0"/>
        <v>246.5</v>
      </c>
      <c r="F22" s="12">
        <f t="shared" si="1"/>
        <v>5.3147756288555179E-4</v>
      </c>
      <c r="G22" s="10"/>
      <c r="H22" s="39"/>
      <c r="I22" s="56">
        <v>0</v>
      </c>
      <c r="J22" s="12">
        <f t="shared" si="2"/>
        <v>0</v>
      </c>
      <c r="K22" s="10">
        <v>0</v>
      </c>
      <c r="L22" s="12">
        <f t="shared" si="3"/>
        <v>0</v>
      </c>
      <c r="M22" s="10">
        <f>+I22+K22</f>
        <v>0</v>
      </c>
      <c r="N22" s="55">
        <f t="shared" si="4"/>
        <v>0</v>
      </c>
      <c r="O22" s="50">
        <f t="shared" si="5"/>
        <v>246.5</v>
      </c>
    </row>
    <row r="23" spans="1:15">
      <c r="A23" s="31"/>
      <c r="B23" s="61" t="s">
        <v>30</v>
      </c>
      <c r="C23" s="38">
        <f>+C24</f>
        <v>26927</v>
      </c>
      <c r="D23" s="11">
        <f>+D24</f>
        <v>1500.5</v>
      </c>
      <c r="E23" s="12">
        <f t="shared" si="0"/>
        <v>28427.5</v>
      </c>
      <c r="F23" s="12">
        <f t="shared" si="1"/>
        <v>6.1292407379022411E-2</v>
      </c>
      <c r="G23" s="10"/>
      <c r="H23" s="39"/>
      <c r="I23" s="41">
        <f>+I24</f>
        <v>21510.5</v>
      </c>
      <c r="J23" s="12">
        <f t="shared" si="2"/>
        <v>75.667927183185284</v>
      </c>
      <c r="K23" s="13">
        <f>+K24</f>
        <v>3830.4</v>
      </c>
      <c r="L23" s="12">
        <f t="shared" si="3"/>
        <v>13.474276668718671</v>
      </c>
      <c r="M23" s="13">
        <f>+M24</f>
        <v>0</v>
      </c>
      <c r="N23" s="55">
        <f t="shared" si="4"/>
        <v>0</v>
      </c>
      <c r="O23" s="50">
        <f t="shared" si="5"/>
        <v>28427.5</v>
      </c>
    </row>
    <row r="24" spans="1:15">
      <c r="A24" s="31"/>
      <c r="B24" s="61" t="s">
        <v>31</v>
      </c>
      <c r="C24" s="38">
        <f>+C25</f>
        <v>26927</v>
      </c>
      <c r="D24" s="11">
        <f>+D25</f>
        <v>1500.5</v>
      </c>
      <c r="E24" s="12">
        <f t="shared" si="0"/>
        <v>28427.5</v>
      </c>
      <c r="F24" s="12">
        <f t="shared" si="1"/>
        <v>6.1292407379022411E-2</v>
      </c>
      <c r="G24" s="13"/>
      <c r="H24" s="20"/>
      <c r="I24" s="41">
        <f>+I25</f>
        <v>21510.5</v>
      </c>
      <c r="J24" s="12">
        <f t="shared" si="2"/>
        <v>75.667927183185284</v>
      </c>
      <c r="K24" s="13">
        <f>+K25</f>
        <v>3830.4</v>
      </c>
      <c r="L24" s="12">
        <f t="shared" si="3"/>
        <v>13.474276668718671</v>
      </c>
      <c r="M24" s="13">
        <f>+M25</f>
        <v>0</v>
      </c>
      <c r="N24" s="55">
        <f t="shared" si="4"/>
        <v>0</v>
      </c>
      <c r="O24" s="50">
        <f t="shared" si="5"/>
        <v>28427.5</v>
      </c>
    </row>
    <row r="25" spans="1:15">
      <c r="A25" s="31"/>
      <c r="B25" s="61" t="s">
        <v>32</v>
      </c>
      <c r="C25" s="38">
        <v>26927</v>
      </c>
      <c r="D25" s="11">
        <v>1500.5</v>
      </c>
      <c r="E25" s="12">
        <f t="shared" si="0"/>
        <v>28427.5</v>
      </c>
      <c r="F25" s="12">
        <f t="shared" si="1"/>
        <v>6.1292407379022411E-2</v>
      </c>
      <c r="G25" s="13"/>
      <c r="H25" s="20"/>
      <c r="I25" s="41">
        <v>21510.5</v>
      </c>
      <c r="J25" s="12">
        <f t="shared" si="2"/>
        <v>75.667927183185284</v>
      </c>
      <c r="K25" s="13">
        <v>3830.4</v>
      </c>
      <c r="L25" s="12">
        <f t="shared" si="3"/>
        <v>13.474276668718671</v>
      </c>
      <c r="M25" s="13"/>
      <c r="N25" s="55">
        <f t="shared" si="4"/>
        <v>0</v>
      </c>
      <c r="O25" s="50">
        <f t="shared" si="5"/>
        <v>28427.5</v>
      </c>
    </row>
    <row r="26" spans="1:15">
      <c r="A26" s="31"/>
      <c r="B26" s="61" t="s">
        <v>34</v>
      </c>
      <c r="C26" s="38">
        <v>30608.3</v>
      </c>
      <c r="D26" s="11">
        <v>-30008.9</v>
      </c>
      <c r="E26" s="12">
        <f t="shared" si="0"/>
        <v>599.39999999999782</v>
      </c>
      <c r="F26" s="12">
        <f t="shared" si="1"/>
        <v>1.292363696525755E-3</v>
      </c>
      <c r="G26" s="13"/>
      <c r="H26" s="20"/>
      <c r="I26" s="41">
        <v>0</v>
      </c>
      <c r="J26" s="12">
        <f t="shared" si="2"/>
        <v>0</v>
      </c>
      <c r="K26" s="13">
        <v>0</v>
      </c>
      <c r="L26" s="12">
        <f t="shared" si="3"/>
        <v>0</v>
      </c>
      <c r="M26" s="13"/>
      <c r="N26" s="55">
        <f t="shared" si="4"/>
        <v>0</v>
      </c>
      <c r="O26" s="50">
        <f t="shared" si="5"/>
        <v>599.39999999999782</v>
      </c>
    </row>
    <row r="27" spans="1:15" ht="15.75">
      <c r="A27" s="31"/>
      <c r="B27" s="62" t="s">
        <v>36</v>
      </c>
      <c r="C27" s="40">
        <f>+C28</f>
        <v>37939614.099999994</v>
      </c>
      <c r="D27" s="14">
        <f>+D28</f>
        <v>5746420.9000000013</v>
      </c>
      <c r="E27" s="8">
        <f t="shared" si="0"/>
        <v>43686034.999999993</v>
      </c>
      <c r="F27" s="8">
        <f t="shared" si="1"/>
        <v>94.191267399322172</v>
      </c>
      <c r="G27" s="14"/>
      <c r="H27" s="21"/>
      <c r="I27" s="40">
        <f>+I28</f>
        <v>26305392</v>
      </c>
      <c r="J27" s="8">
        <f t="shared" si="2"/>
        <v>60.214647541256618</v>
      </c>
      <c r="K27" s="14">
        <f>+K28</f>
        <v>11046862.399999999</v>
      </c>
      <c r="L27" s="8">
        <f t="shared" si="3"/>
        <v>25.286942154397853</v>
      </c>
      <c r="M27" s="14">
        <f>+M28</f>
        <v>37352254.400000006</v>
      </c>
      <c r="N27" s="57">
        <f t="shared" si="4"/>
        <v>85.501589695654488</v>
      </c>
      <c r="O27" s="51">
        <f t="shared" si="5"/>
        <v>6333780.5999999866</v>
      </c>
    </row>
    <row r="28" spans="1:15" ht="15.75">
      <c r="A28" s="31"/>
      <c r="B28" s="61" t="s">
        <v>52</v>
      </c>
      <c r="C28" s="41">
        <f>+C29</f>
        <v>37939614.099999994</v>
      </c>
      <c r="D28" s="13">
        <f>+D29</f>
        <v>5746420.9000000013</v>
      </c>
      <c r="E28" s="12">
        <f t="shared" si="0"/>
        <v>43686034.999999993</v>
      </c>
      <c r="F28" s="12">
        <f t="shared" si="1"/>
        <v>94.191267399322172</v>
      </c>
      <c r="G28" s="14"/>
      <c r="H28" s="21"/>
      <c r="I28" s="41">
        <f>+I29</f>
        <v>26305392</v>
      </c>
      <c r="J28" s="12">
        <f t="shared" si="2"/>
        <v>60.214647541256618</v>
      </c>
      <c r="K28" s="13">
        <f>+K29</f>
        <v>11046862.399999999</v>
      </c>
      <c r="L28" s="12">
        <f t="shared" si="3"/>
        <v>25.286942154397853</v>
      </c>
      <c r="M28" s="13">
        <f>+M29</f>
        <v>37352254.400000006</v>
      </c>
      <c r="N28" s="55">
        <f t="shared" si="4"/>
        <v>85.501589695654488</v>
      </c>
      <c r="O28" s="50">
        <f t="shared" si="5"/>
        <v>6333780.5999999866</v>
      </c>
    </row>
    <row r="29" spans="1:15" ht="15.75">
      <c r="A29" s="31"/>
      <c r="B29" s="61" t="s">
        <v>53</v>
      </c>
      <c r="C29" s="41">
        <f>SUM(C30:C44)</f>
        <v>37939614.099999994</v>
      </c>
      <c r="D29" s="13">
        <f>SUM(D30:D44)</f>
        <v>5746420.9000000013</v>
      </c>
      <c r="E29" s="13">
        <f>SUM(E30:E44)</f>
        <v>43686034.999999985</v>
      </c>
      <c r="F29" s="12">
        <f t="shared" si="1"/>
        <v>94.191267399322157</v>
      </c>
      <c r="G29" s="14"/>
      <c r="H29" s="21"/>
      <c r="I29" s="41">
        <f>SUM(I30:I44)</f>
        <v>26305392</v>
      </c>
      <c r="J29" s="12">
        <f t="shared" si="2"/>
        <v>60.214647541256625</v>
      </c>
      <c r="K29" s="13">
        <f>SUM(K30:K44)</f>
        <v>11046862.399999999</v>
      </c>
      <c r="L29" s="12">
        <f t="shared" si="3"/>
        <v>25.286942154397856</v>
      </c>
      <c r="M29" s="13">
        <f>SUM(M30:M44)</f>
        <v>37352254.400000006</v>
      </c>
      <c r="N29" s="55">
        <f t="shared" si="4"/>
        <v>85.501589695654502</v>
      </c>
      <c r="O29" s="50">
        <f t="shared" si="5"/>
        <v>6333780.5999999791</v>
      </c>
    </row>
    <row r="30" spans="1:15" ht="30">
      <c r="A30" s="31"/>
      <c r="B30" s="61" t="s">
        <v>37</v>
      </c>
      <c r="C30" s="38">
        <v>1132336.8999999999</v>
      </c>
      <c r="D30" s="11">
        <v>430344.4</v>
      </c>
      <c r="E30" s="12">
        <f t="shared" si="0"/>
        <v>1562681.2999999998</v>
      </c>
      <c r="F30" s="12">
        <f t="shared" si="1"/>
        <v>3.3692902591919913</v>
      </c>
      <c r="G30" s="13"/>
      <c r="H30" s="20"/>
      <c r="I30" s="41">
        <v>977968.7</v>
      </c>
      <c r="J30" s="12">
        <f t="shared" si="2"/>
        <v>62.582735200069273</v>
      </c>
      <c r="K30" s="13">
        <v>387887.4</v>
      </c>
      <c r="L30" s="12">
        <f t="shared" si="3"/>
        <v>24.82191346373698</v>
      </c>
      <c r="M30" s="13">
        <f>+I30+K30</f>
        <v>1365856.1</v>
      </c>
      <c r="N30" s="55">
        <f t="shared" si="4"/>
        <v>87.404648663806256</v>
      </c>
      <c r="O30" s="50">
        <f t="shared" si="5"/>
        <v>196825.19999999972</v>
      </c>
    </row>
    <row r="31" spans="1:15">
      <c r="A31" s="31"/>
      <c r="B31" s="61" t="s">
        <v>38</v>
      </c>
      <c r="C31" s="38">
        <v>1710342.7</v>
      </c>
      <c r="D31" s="11">
        <v>311000.7</v>
      </c>
      <c r="E31" s="12">
        <f t="shared" si="0"/>
        <v>2021343.4</v>
      </c>
      <c r="F31" s="12">
        <f t="shared" si="1"/>
        <v>4.3582095902101221</v>
      </c>
      <c r="G31" s="13"/>
      <c r="H31" s="20"/>
      <c r="I31" s="41">
        <v>1073261.8999999999</v>
      </c>
      <c r="J31" s="12">
        <f t="shared" si="2"/>
        <v>53.096465449660855</v>
      </c>
      <c r="K31" s="13">
        <v>587326.19999999995</v>
      </c>
      <c r="L31" s="12">
        <f t="shared" si="3"/>
        <v>29.056230623653555</v>
      </c>
      <c r="M31" s="13">
        <f t="shared" ref="M31:M44" si="7">+I31+K31</f>
        <v>1660588.0999999999</v>
      </c>
      <c r="N31" s="55">
        <f t="shared" si="4"/>
        <v>82.152696073314416</v>
      </c>
      <c r="O31" s="50">
        <f t="shared" si="5"/>
        <v>360755.30000000005</v>
      </c>
    </row>
    <row r="32" spans="1:15">
      <c r="A32" s="31"/>
      <c r="B32" s="61" t="s">
        <v>39</v>
      </c>
      <c r="C32" s="38">
        <v>10137482.1</v>
      </c>
      <c r="D32" s="11">
        <v>2764428.6</v>
      </c>
      <c r="E32" s="12">
        <f t="shared" si="0"/>
        <v>12901910.699999999</v>
      </c>
      <c r="F32" s="12">
        <f t="shared" si="1"/>
        <v>27.817752760255672</v>
      </c>
      <c r="G32" s="13"/>
      <c r="H32" s="20"/>
      <c r="I32" s="41">
        <v>8603335.0999999996</v>
      </c>
      <c r="J32" s="12">
        <f t="shared" si="2"/>
        <v>66.682643370024252</v>
      </c>
      <c r="K32" s="13">
        <v>3336834.3</v>
      </c>
      <c r="L32" s="12">
        <f t="shared" si="3"/>
        <v>25.86310181173398</v>
      </c>
      <c r="M32" s="13">
        <f t="shared" si="7"/>
        <v>11940169.399999999</v>
      </c>
      <c r="N32" s="55">
        <f t="shared" si="4"/>
        <v>92.545745181758235</v>
      </c>
      <c r="O32" s="50">
        <f t="shared" si="5"/>
        <v>961741.30000000075</v>
      </c>
    </row>
    <row r="33" spans="1:15">
      <c r="A33" s="31"/>
      <c r="B33" s="61" t="s">
        <v>40</v>
      </c>
      <c r="C33" s="38">
        <v>907236.6</v>
      </c>
      <c r="D33" s="11">
        <v>1727.4</v>
      </c>
      <c r="E33" s="12">
        <f t="shared" si="0"/>
        <v>908964</v>
      </c>
      <c r="F33" s="12">
        <f t="shared" si="1"/>
        <v>1.9598132716864207</v>
      </c>
      <c r="G33" s="13"/>
      <c r="H33" s="20"/>
      <c r="I33" s="41">
        <v>449673.7</v>
      </c>
      <c r="J33" s="12">
        <f t="shared" si="2"/>
        <v>49.471013153436225</v>
      </c>
      <c r="K33" s="13">
        <v>311646.3</v>
      </c>
      <c r="L33" s="12">
        <f t="shared" si="3"/>
        <v>34.285879308751497</v>
      </c>
      <c r="M33" s="13">
        <f t="shared" si="7"/>
        <v>761320</v>
      </c>
      <c r="N33" s="55">
        <f t="shared" si="4"/>
        <v>83.756892462187722</v>
      </c>
      <c r="O33" s="50">
        <f t="shared" si="5"/>
        <v>147644</v>
      </c>
    </row>
    <row r="34" spans="1:15">
      <c r="A34" s="31"/>
      <c r="B34" s="61" t="s">
        <v>41</v>
      </c>
      <c r="C34" s="38">
        <v>5782800.9000000004</v>
      </c>
      <c r="D34" s="11">
        <v>415382</v>
      </c>
      <c r="E34" s="12">
        <f t="shared" si="0"/>
        <v>6198182.9000000004</v>
      </c>
      <c r="F34" s="12">
        <f t="shared" si="1"/>
        <v>13.363874815460051</v>
      </c>
      <c r="G34" s="13"/>
      <c r="H34" s="20"/>
      <c r="I34" s="41">
        <v>4207364.9000000004</v>
      </c>
      <c r="J34" s="12">
        <f t="shared" si="2"/>
        <v>67.880618689067731</v>
      </c>
      <c r="K34" s="13">
        <v>1386895.9</v>
      </c>
      <c r="L34" s="12">
        <f t="shared" si="3"/>
        <v>22.375846637245893</v>
      </c>
      <c r="M34" s="13">
        <f t="shared" si="7"/>
        <v>5594260.8000000007</v>
      </c>
      <c r="N34" s="55">
        <f t="shared" si="4"/>
        <v>90.256465326313631</v>
      </c>
      <c r="O34" s="50">
        <f t="shared" si="5"/>
        <v>603922.09999999963</v>
      </c>
    </row>
    <row r="35" spans="1:15">
      <c r="A35" s="31"/>
      <c r="B35" s="61" t="s">
        <v>42</v>
      </c>
      <c r="C35" s="38">
        <v>3112299.4</v>
      </c>
      <c r="D35" s="11">
        <v>605214.30000000005</v>
      </c>
      <c r="E35" s="12">
        <f t="shared" si="0"/>
        <v>3717513.7</v>
      </c>
      <c r="F35" s="12">
        <f t="shared" si="1"/>
        <v>8.0153148935888456</v>
      </c>
      <c r="G35" s="13"/>
      <c r="H35" s="20"/>
      <c r="I35" s="41">
        <v>2333765.9</v>
      </c>
      <c r="J35" s="12">
        <f t="shared" si="2"/>
        <v>62.777600523704855</v>
      </c>
      <c r="K35" s="13">
        <v>941601.9</v>
      </c>
      <c r="L35" s="12">
        <f t="shared" si="3"/>
        <v>25.328807799686114</v>
      </c>
      <c r="M35" s="13">
        <f t="shared" si="7"/>
        <v>3275367.8</v>
      </c>
      <c r="N35" s="55">
        <f t="shared" si="4"/>
        <v>88.106408323390966</v>
      </c>
      <c r="O35" s="50">
        <f t="shared" si="5"/>
        <v>442145.90000000037</v>
      </c>
    </row>
    <row r="36" spans="1:15">
      <c r="A36" s="31"/>
      <c r="B36" s="61" t="s">
        <v>43</v>
      </c>
      <c r="C36" s="38">
        <v>3923685.8</v>
      </c>
      <c r="D36" s="11">
        <v>535017.4</v>
      </c>
      <c r="E36" s="12">
        <f t="shared" si="0"/>
        <v>4458703.2</v>
      </c>
      <c r="F36" s="12">
        <f t="shared" si="1"/>
        <v>9.6133903057444687</v>
      </c>
      <c r="G36" s="13"/>
      <c r="H36" s="20"/>
      <c r="I36" s="41">
        <v>2341281.5</v>
      </c>
      <c r="J36" s="12">
        <f t="shared" si="2"/>
        <v>52.51036893417799</v>
      </c>
      <c r="K36" s="13">
        <v>1103570.8</v>
      </c>
      <c r="L36" s="12">
        <f t="shared" si="3"/>
        <v>24.750936550340466</v>
      </c>
      <c r="M36" s="13">
        <f t="shared" si="7"/>
        <v>3444852.3</v>
      </c>
      <c r="N36" s="55">
        <f t="shared" si="4"/>
        <v>77.261305484518445</v>
      </c>
      <c r="O36" s="50">
        <f t="shared" si="5"/>
        <v>1013850.9000000004</v>
      </c>
    </row>
    <row r="37" spans="1:15">
      <c r="A37" s="31"/>
      <c r="B37" s="61" t="s">
        <v>44</v>
      </c>
      <c r="C37" s="38">
        <v>2916539.7</v>
      </c>
      <c r="D37" s="11">
        <v>357537.4</v>
      </c>
      <c r="E37" s="12">
        <f t="shared" si="0"/>
        <v>3274077.1</v>
      </c>
      <c r="F37" s="12">
        <f t="shared" si="1"/>
        <v>7.059223195973205</v>
      </c>
      <c r="G37" s="13"/>
      <c r="H37" s="20"/>
      <c r="I37" s="41">
        <v>1785799</v>
      </c>
      <c r="J37" s="12">
        <f t="shared" si="2"/>
        <v>54.543584205759842</v>
      </c>
      <c r="K37" s="13">
        <v>815404.2</v>
      </c>
      <c r="L37" s="12">
        <f t="shared" si="3"/>
        <v>24.904856394493578</v>
      </c>
      <c r="M37" s="13">
        <f t="shared" si="7"/>
        <v>2601203.2000000002</v>
      </c>
      <c r="N37" s="55">
        <f t="shared" si="4"/>
        <v>79.448440600253434</v>
      </c>
      <c r="O37" s="50">
        <f t="shared" si="5"/>
        <v>672873.89999999991</v>
      </c>
    </row>
    <row r="38" spans="1:15">
      <c r="A38" s="31"/>
      <c r="B38" s="63" t="s">
        <v>45</v>
      </c>
      <c r="C38" s="38">
        <v>3494793.6</v>
      </c>
      <c r="D38" s="11">
        <v>-431601.1</v>
      </c>
      <c r="E38" s="12">
        <f t="shared" si="0"/>
        <v>3063192.5</v>
      </c>
      <c r="F38" s="12">
        <f t="shared" si="1"/>
        <v>6.6045358399565952</v>
      </c>
      <c r="G38" s="13"/>
      <c r="H38" s="20"/>
      <c r="I38" s="41">
        <v>1235563.1000000001</v>
      </c>
      <c r="J38" s="12">
        <f t="shared" si="2"/>
        <v>40.335796721884115</v>
      </c>
      <c r="K38" s="13">
        <v>1024618.2</v>
      </c>
      <c r="L38" s="12">
        <f t="shared" si="3"/>
        <v>33.44935716576741</v>
      </c>
      <c r="M38" s="13">
        <f t="shared" si="7"/>
        <v>2260181.2999999998</v>
      </c>
      <c r="N38" s="55">
        <f t="shared" si="4"/>
        <v>73.785153887651518</v>
      </c>
      <c r="O38" s="50">
        <f t="shared" si="5"/>
        <v>803011.20000000019</v>
      </c>
    </row>
    <row r="39" spans="1:15">
      <c r="A39" s="31"/>
      <c r="B39" s="61" t="s">
        <v>46</v>
      </c>
      <c r="C39" s="38">
        <v>1713845.7</v>
      </c>
      <c r="D39" s="11">
        <v>238016.1</v>
      </c>
      <c r="E39" s="12">
        <f t="shared" si="0"/>
        <v>1951861.8</v>
      </c>
      <c r="F39" s="12">
        <f t="shared" si="1"/>
        <v>4.2084006188779171</v>
      </c>
      <c r="G39" s="13"/>
      <c r="H39" s="20"/>
      <c r="I39" s="41">
        <v>987198.3</v>
      </c>
      <c r="J39" s="12">
        <f t="shared" si="2"/>
        <v>50.577264230490094</v>
      </c>
      <c r="K39" s="13">
        <v>569864.80000000005</v>
      </c>
      <c r="L39" s="12">
        <f t="shared" si="3"/>
        <v>29.195960492694724</v>
      </c>
      <c r="M39" s="13">
        <f t="shared" si="7"/>
        <v>1557063.1</v>
      </c>
      <c r="N39" s="55">
        <f t="shared" si="4"/>
        <v>79.773224723184811</v>
      </c>
      <c r="O39" s="50">
        <f t="shared" si="5"/>
        <v>394798.69999999995</v>
      </c>
    </row>
    <row r="40" spans="1:15">
      <c r="A40" s="31"/>
      <c r="B40" s="61" t="s">
        <v>47</v>
      </c>
      <c r="C40" s="38">
        <v>1169940.8999999999</v>
      </c>
      <c r="D40" s="11">
        <v>160000</v>
      </c>
      <c r="E40" s="12">
        <f t="shared" si="0"/>
        <v>1329940.8999999999</v>
      </c>
      <c r="F40" s="12">
        <f t="shared" si="1"/>
        <v>2.8674797091838431</v>
      </c>
      <c r="G40" s="13"/>
      <c r="H40" s="20"/>
      <c r="I40" s="41">
        <v>917608.3</v>
      </c>
      <c r="J40" s="12">
        <f t="shared" si="2"/>
        <v>68.996171183245821</v>
      </c>
      <c r="K40" s="13">
        <v>239432.9</v>
      </c>
      <c r="L40" s="12">
        <f t="shared" si="3"/>
        <v>18.003273679304097</v>
      </c>
      <c r="M40" s="13">
        <f t="shared" si="7"/>
        <v>1157041.2</v>
      </c>
      <c r="N40" s="55">
        <f t="shared" si="4"/>
        <v>86.999444862549907</v>
      </c>
      <c r="O40" s="50">
        <f t="shared" si="5"/>
        <v>172899.69999999995</v>
      </c>
    </row>
    <row r="41" spans="1:15" ht="30">
      <c r="A41" s="31"/>
      <c r="B41" s="61" t="s">
        <v>48</v>
      </c>
      <c r="C41" s="38">
        <v>1465530.1</v>
      </c>
      <c r="D41" s="11">
        <v>343073.7</v>
      </c>
      <c r="E41" s="12">
        <f t="shared" si="0"/>
        <v>1808603.8</v>
      </c>
      <c r="F41" s="12">
        <f t="shared" si="1"/>
        <v>3.899522676874434</v>
      </c>
      <c r="G41" s="13"/>
      <c r="H41" s="20"/>
      <c r="I41" s="41">
        <v>1098131.3999999999</v>
      </c>
      <c r="J41" s="12">
        <f t="shared" si="2"/>
        <v>60.717079108204899</v>
      </c>
      <c r="K41" s="13">
        <v>225805.2</v>
      </c>
      <c r="L41" s="12">
        <f t="shared" si="3"/>
        <v>12.485056152154495</v>
      </c>
      <c r="M41" s="13">
        <f t="shared" si="7"/>
        <v>1323936.5999999999</v>
      </c>
      <c r="N41" s="55">
        <f t="shared" si="4"/>
        <v>73.202135260359398</v>
      </c>
      <c r="O41" s="50">
        <f t="shared" si="5"/>
        <v>484667.20000000019</v>
      </c>
    </row>
    <row r="42" spans="1:15">
      <c r="A42" s="31"/>
      <c r="B42" s="61" t="s">
        <v>49</v>
      </c>
      <c r="C42" s="38">
        <v>316652.79999999999</v>
      </c>
      <c r="D42" s="11">
        <v>68366.600000000006</v>
      </c>
      <c r="E42" s="12">
        <f t="shared" si="0"/>
        <v>385019.4</v>
      </c>
      <c r="F42" s="12">
        <f t="shared" si="1"/>
        <v>0.8301386303272108</v>
      </c>
      <c r="G42" s="13"/>
      <c r="H42" s="20"/>
      <c r="I42" s="41">
        <v>260640.9</v>
      </c>
      <c r="J42" s="12">
        <f t="shared" si="2"/>
        <v>67.69552391385993</v>
      </c>
      <c r="K42" s="13">
        <v>45773.599999999999</v>
      </c>
      <c r="L42" s="12">
        <f t="shared" si="3"/>
        <v>11.888647688921647</v>
      </c>
      <c r="M42" s="13">
        <f t="shared" si="7"/>
        <v>306414.5</v>
      </c>
      <c r="N42" s="55">
        <f t="shared" si="4"/>
        <v>79.584171602781566</v>
      </c>
      <c r="O42" s="50">
        <f t="shared" si="5"/>
        <v>78604.900000000023</v>
      </c>
    </row>
    <row r="43" spans="1:15">
      <c r="A43" s="31"/>
      <c r="B43" s="61" t="s">
        <v>50</v>
      </c>
      <c r="C43" s="38">
        <v>85586.6</v>
      </c>
      <c r="D43" s="11">
        <v>-52086.6</v>
      </c>
      <c r="E43" s="12">
        <f t="shared" si="0"/>
        <v>33500.000000000007</v>
      </c>
      <c r="F43" s="12">
        <f t="shared" si="1"/>
        <v>7.2229202258279876E-2</v>
      </c>
      <c r="G43" s="13"/>
      <c r="H43" s="20"/>
      <c r="I43" s="41">
        <v>12649.3</v>
      </c>
      <c r="J43" s="12">
        <f t="shared" si="2"/>
        <v>37.759104477611935</v>
      </c>
      <c r="K43" s="13">
        <v>20850.7</v>
      </c>
      <c r="L43" s="12">
        <f t="shared" si="3"/>
        <v>62.240895522388051</v>
      </c>
      <c r="M43" s="13">
        <f t="shared" si="7"/>
        <v>33500</v>
      </c>
      <c r="N43" s="55">
        <f t="shared" si="4"/>
        <v>99.999999999999972</v>
      </c>
      <c r="O43" s="50">
        <f t="shared" si="5"/>
        <v>0</v>
      </c>
    </row>
    <row r="44" spans="1:15" ht="15.75" thickBot="1">
      <c r="A44" s="32"/>
      <c r="B44" s="64" t="s">
        <v>51</v>
      </c>
      <c r="C44" s="42">
        <v>70540.3</v>
      </c>
      <c r="D44" s="43">
        <v>0</v>
      </c>
      <c r="E44" s="44">
        <f t="shared" si="0"/>
        <v>70540.3</v>
      </c>
      <c r="F44" s="44">
        <f t="shared" si="1"/>
        <v>0.15209162973312654</v>
      </c>
      <c r="G44" s="45"/>
      <c r="H44" s="46"/>
      <c r="I44" s="58">
        <v>21150</v>
      </c>
      <c r="J44" s="44">
        <f t="shared" si="2"/>
        <v>29.982860861096423</v>
      </c>
      <c r="K44" s="45">
        <v>49350</v>
      </c>
      <c r="L44" s="44">
        <f t="shared" si="3"/>
        <v>69.960008675891643</v>
      </c>
      <c r="M44" s="45">
        <f t="shared" si="7"/>
        <v>70500</v>
      </c>
      <c r="N44" s="59">
        <f t="shared" si="4"/>
        <v>99.94286953698807</v>
      </c>
      <c r="O44" s="52">
        <f t="shared" si="5"/>
        <v>40.30000000000291</v>
      </c>
    </row>
    <row r="45" spans="1:15" ht="16.5" thickBot="1">
      <c r="A45" s="33"/>
      <c r="B45" s="35" t="s">
        <v>54</v>
      </c>
      <c r="C45" s="34">
        <f>+C7+C27</f>
        <v>40710097.299999997</v>
      </c>
      <c r="D45" s="22">
        <f>+D7+D27</f>
        <v>5670035.6000000015</v>
      </c>
      <c r="E45" s="23">
        <f t="shared" si="0"/>
        <v>46380132.899999999</v>
      </c>
      <c r="F45" s="23">
        <f t="shared" si="1"/>
        <v>100</v>
      </c>
      <c r="G45" s="22"/>
      <c r="H45" s="22"/>
      <c r="I45" s="22">
        <f>+I7+I27</f>
        <v>28176412.399999999</v>
      </c>
      <c r="J45" s="23">
        <f t="shared" si="2"/>
        <v>60.751038512009089</v>
      </c>
      <c r="K45" s="22">
        <f>+K7+K27</f>
        <v>11295930.799999999</v>
      </c>
      <c r="L45" s="23">
        <f t="shared" si="3"/>
        <v>24.355106580559195</v>
      </c>
      <c r="M45" s="22">
        <f>+M7+M27</f>
        <v>39447002.300000004</v>
      </c>
      <c r="N45" s="24">
        <f t="shared" si="4"/>
        <v>85.051507689836754</v>
      </c>
      <c r="O45" s="25">
        <f t="shared" si="5"/>
        <v>6933130.599999994</v>
      </c>
    </row>
    <row r="46" spans="1:15">
      <c r="B46" s="5" t="s">
        <v>57</v>
      </c>
      <c r="C46" s="6"/>
      <c r="D46" s="6"/>
      <c r="E46" s="7"/>
      <c r="F46" s="6"/>
      <c r="G46" s="6"/>
      <c r="H46" s="6"/>
      <c r="I46" s="6"/>
      <c r="J46" s="6"/>
      <c r="K46" s="6"/>
      <c r="L46" s="6"/>
      <c r="M46" s="6"/>
      <c r="N46" s="6"/>
      <c r="O46" s="6"/>
    </row>
    <row r="47" spans="1:15">
      <c r="B47" s="5"/>
      <c r="E47" s="7"/>
    </row>
    <row r="48" spans="1:15">
      <c r="B48" s="5"/>
      <c r="E48" s="7"/>
    </row>
    <row r="49" spans="2:5">
      <c r="B49" s="5"/>
      <c r="E49" s="7"/>
    </row>
    <row r="50" spans="2:5">
      <c r="B50" s="5"/>
      <c r="E50" s="7"/>
    </row>
    <row r="51" spans="2:5">
      <c r="B51" s="5"/>
      <c r="E51" s="7"/>
    </row>
    <row r="52" spans="2:5">
      <c r="B52" s="5"/>
      <c r="E52" s="7"/>
    </row>
    <row r="53" spans="2:5">
      <c r="B53" s="5"/>
      <c r="E53" s="7"/>
    </row>
    <row r="54" spans="2:5">
      <c r="B54" s="5"/>
      <c r="E54" s="7"/>
    </row>
    <row r="55" spans="2:5">
      <c r="B55" s="5"/>
      <c r="E55" s="7"/>
    </row>
    <row r="56" spans="2:5">
      <c r="B56" s="5"/>
      <c r="E56" s="7"/>
    </row>
    <row r="57" spans="2:5">
      <c r="B57" s="5"/>
    </row>
    <row r="58" spans="2:5">
      <c r="B58" s="5"/>
    </row>
    <row r="59" spans="2:5">
      <c r="B59" s="5"/>
    </row>
    <row r="60" spans="2:5">
      <c r="B60" s="5"/>
    </row>
    <row r="61" spans="2:5">
      <c r="B61" s="5"/>
    </row>
    <row r="62" spans="2:5">
      <c r="B62" s="5"/>
    </row>
    <row r="63" spans="2:5">
      <c r="B63" s="5"/>
    </row>
    <row r="64" spans="2:5">
      <c r="B64" s="5"/>
    </row>
    <row r="65" spans="2:2">
      <c r="B65" s="5"/>
    </row>
    <row r="66" spans="2:2">
      <c r="B66" s="5"/>
    </row>
    <row r="67" spans="2:2">
      <c r="B67" s="5"/>
    </row>
    <row r="68" spans="2:2">
      <c r="B68" s="5"/>
    </row>
    <row r="69" spans="2:2">
      <c r="B69" s="5"/>
    </row>
    <row r="70" spans="2:2">
      <c r="B70" s="5"/>
    </row>
    <row r="71" spans="2:2">
      <c r="B71" s="5"/>
    </row>
    <row r="72" spans="2:2">
      <c r="B72" s="5"/>
    </row>
    <row r="73" spans="2:2">
      <c r="B73" s="5"/>
    </row>
    <row r="74" spans="2:2">
      <c r="B74" s="5"/>
    </row>
    <row r="75" spans="2:2">
      <c r="B75" s="5"/>
    </row>
    <row r="76" spans="2:2">
      <c r="B76" s="5"/>
    </row>
    <row r="77" spans="2:2">
      <c r="B77" s="5"/>
    </row>
    <row r="78" spans="2:2">
      <c r="B78" s="5"/>
    </row>
    <row r="79" spans="2:2">
      <c r="B79" s="5"/>
    </row>
    <row r="80" spans="2:2">
      <c r="B80" s="5"/>
    </row>
    <row r="81" spans="2:2">
      <c r="B81" s="5"/>
    </row>
    <row r="82" spans="2:2">
      <c r="B82" s="5"/>
    </row>
    <row r="83" spans="2:2">
      <c r="B83" s="5"/>
    </row>
    <row r="84" spans="2:2">
      <c r="B84" s="5"/>
    </row>
    <row r="85" spans="2:2">
      <c r="B85" s="5"/>
    </row>
    <row r="86" spans="2:2">
      <c r="B86" s="5"/>
    </row>
    <row r="87" spans="2:2">
      <c r="B87" s="5"/>
    </row>
    <row r="88" spans="2:2">
      <c r="B88" s="5"/>
    </row>
    <row r="89" spans="2:2">
      <c r="B89" s="5"/>
    </row>
    <row r="90" spans="2:2">
      <c r="B90" s="5"/>
    </row>
    <row r="91" spans="2:2">
      <c r="B91" s="5"/>
    </row>
    <row r="92" spans="2:2">
      <c r="B92" s="5"/>
    </row>
    <row r="93" spans="2:2">
      <c r="B93" s="5"/>
    </row>
    <row r="94" spans="2:2">
      <c r="B94" s="5"/>
    </row>
    <row r="95" spans="2:2">
      <c r="B95" s="5"/>
    </row>
    <row r="96" spans="2:2">
      <c r="B96" s="5"/>
    </row>
    <row r="97" spans="2:2">
      <c r="B97" s="5"/>
    </row>
    <row r="98" spans="2:2">
      <c r="B98" s="5"/>
    </row>
    <row r="99" spans="2:2">
      <c r="B99" s="5"/>
    </row>
    <row r="100" spans="2:2">
      <c r="B100" s="5"/>
    </row>
    <row r="101" spans="2:2">
      <c r="B101" s="5"/>
    </row>
    <row r="102" spans="2:2">
      <c r="B102" s="5"/>
    </row>
    <row r="103" spans="2:2">
      <c r="B103" s="5"/>
    </row>
    <row r="104" spans="2:2">
      <c r="B104" s="5"/>
    </row>
    <row r="105" spans="2:2">
      <c r="B105" s="5"/>
    </row>
    <row r="106" spans="2:2">
      <c r="B106" s="5"/>
    </row>
    <row r="107" spans="2:2">
      <c r="B107" s="5"/>
    </row>
    <row r="108" spans="2:2">
      <c r="B108" s="5"/>
    </row>
    <row r="109" spans="2:2">
      <c r="B109" s="5"/>
    </row>
    <row r="110" spans="2:2">
      <c r="B110" s="5"/>
    </row>
    <row r="111" spans="2:2">
      <c r="B111" s="5"/>
    </row>
    <row r="112" spans="2:2">
      <c r="B112" s="5"/>
    </row>
    <row r="113" spans="2:2">
      <c r="B113" s="5"/>
    </row>
    <row r="114" spans="2:2">
      <c r="B114" s="5"/>
    </row>
    <row r="115" spans="2:2">
      <c r="B115" s="5"/>
    </row>
    <row r="116" spans="2:2">
      <c r="B116" s="5"/>
    </row>
    <row r="117" spans="2:2">
      <c r="B117" s="5"/>
    </row>
    <row r="118" spans="2:2">
      <c r="B118" s="5"/>
    </row>
    <row r="119" spans="2:2">
      <c r="B119" s="5"/>
    </row>
    <row r="120" spans="2:2">
      <c r="B120" s="5"/>
    </row>
    <row r="121" spans="2:2">
      <c r="B121" s="5"/>
    </row>
    <row r="122" spans="2:2">
      <c r="B122" s="5"/>
    </row>
    <row r="123" spans="2:2">
      <c r="B123" s="5"/>
    </row>
    <row r="124" spans="2:2">
      <c r="B124" s="5"/>
    </row>
    <row r="125" spans="2:2">
      <c r="B125" s="5"/>
    </row>
    <row r="126" spans="2:2">
      <c r="B126" s="5"/>
    </row>
    <row r="127" spans="2:2">
      <c r="B127" s="5"/>
    </row>
    <row r="128" spans="2:2">
      <c r="B128" s="5"/>
    </row>
    <row r="129" spans="2:2">
      <c r="B129" s="5"/>
    </row>
    <row r="130" spans="2:2">
      <c r="B130" s="5"/>
    </row>
    <row r="131" spans="2:2">
      <c r="B131" s="5"/>
    </row>
    <row r="132" spans="2:2">
      <c r="B132" s="5"/>
    </row>
    <row r="133" spans="2:2">
      <c r="B133" s="5"/>
    </row>
    <row r="134" spans="2:2">
      <c r="B134" s="5"/>
    </row>
    <row r="135" spans="2:2">
      <c r="B135" s="5"/>
    </row>
    <row r="136" spans="2:2">
      <c r="B136" s="5"/>
    </row>
    <row r="137" spans="2:2">
      <c r="B137" s="5"/>
    </row>
    <row r="138" spans="2:2">
      <c r="B138" s="5"/>
    </row>
    <row r="139" spans="2:2">
      <c r="B139" s="5"/>
    </row>
    <row r="140" spans="2:2">
      <c r="B140" s="5"/>
    </row>
    <row r="141" spans="2:2">
      <c r="B141" s="5"/>
    </row>
    <row r="142" spans="2:2">
      <c r="B142" s="5"/>
    </row>
    <row r="143" spans="2:2">
      <c r="B143" s="5"/>
    </row>
    <row r="144" spans="2:2">
      <c r="B144" s="5"/>
    </row>
    <row r="145" spans="2:2">
      <c r="B145" s="5"/>
    </row>
    <row r="146" spans="2:2">
      <c r="B146" s="5"/>
    </row>
    <row r="147" spans="2:2">
      <c r="B147" s="5"/>
    </row>
    <row r="148" spans="2:2">
      <c r="B148" s="5"/>
    </row>
    <row r="149" spans="2:2">
      <c r="B149" s="5"/>
    </row>
    <row r="150" spans="2:2">
      <c r="B150" s="5"/>
    </row>
    <row r="151" spans="2:2">
      <c r="B151" s="5"/>
    </row>
    <row r="152" spans="2:2">
      <c r="B152" s="5"/>
    </row>
    <row r="153" spans="2:2">
      <c r="B153" s="5"/>
    </row>
    <row r="154" spans="2:2">
      <c r="B154" s="5"/>
    </row>
    <row r="155" spans="2:2">
      <c r="B155" s="5"/>
    </row>
    <row r="156" spans="2:2">
      <c r="B156" s="5"/>
    </row>
    <row r="157" spans="2:2">
      <c r="B157" s="5"/>
    </row>
    <row r="158" spans="2:2">
      <c r="B158" s="5"/>
    </row>
    <row r="159" spans="2:2">
      <c r="B159" s="5"/>
    </row>
    <row r="160" spans="2:2">
      <c r="B160" s="5"/>
    </row>
    <row r="161" spans="2:2">
      <c r="B161" s="5"/>
    </row>
    <row r="162" spans="2:2">
      <c r="B162" s="5"/>
    </row>
    <row r="163" spans="2:2">
      <c r="B163" s="5"/>
    </row>
    <row r="164" spans="2:2">
      <c r="B164" s="5"/>
    </row>
    <row r="165" spans="2:2">
      <c r="B165" s="5"/>
    </row>
    <row r="166" spans="2:2">
      <c r="B166" s="5"/>
    </row>
    <row r="167" spans="2:2">
      <c r="B167" s="5"/>
    </row>
    <row r="168" spans="2:2">
      <c r="B168" s="5"/>
    </row>
    <row r="169" spans="2:2">
      <c r="B169" s="5"/>
    </row>
    <row r="170" spans="2:2">
      <c r="B170" s="5"/>
    </row>
    <row r="171" spans="2:2">
      <c r="B171" s="5"/>
    </row>
    <row r="172" spans="2:2">
      <c r="B172" s="5"/>
    </row>
    <row r="173" spans="2:2">
      <c r="B173" s="5"/>
    </row>
    <row r="174" spans="2:2">
      <c r="B174" s="5"/>
    </row>
    <row r="175" spans="2:2">
      <c r="B175" s="5"/>
    </row>
    <row r="176" spans="2:2">
      <c r="B176" s="5"/>
    </row>
    <row r="177" spans="2:2">
      <c r="B177" s="5"/>
    </row>
    <row r="178" spans="2:2">
      <c r="B178" s="5"/>
    </row>
    <row r="179" spans="2:2">
      <c r="B179" s="5"/>
    </row>
    <row r="180" spans="2:2">
      <c r="B180" s="5"/>
    </row>
    <row r="181" spans="2:2">
      <c r="B181" s="5"/>
    </row>
    <row r="182" spans="2:2">
      <c r="B182" s="5"/>
    </row>
    <row r="183" spans="2:2">
      <c r="B183" s="5"/>
    </row>
    <row r="184" spans="2:2">
      <c r="B184" s="5"/>
    </row>
    <row r="185" spans="2:2">
      <c r="B185" s="5"/>
    </row>
    <row r="186" spans="2:2">
      <c r="B186" s="5"/>
    </row>
    <row r="187" spans="2:2">
      <c r="B187" s="5"/>
    </row>
    <row r="188" spans="2:2">
      <c r="B188" s="5"/>
    </row>
    <row r="189" spans="2:2">
      <c r="B189" s="5"/>
    </row>
    <row r="190" spans="2:2">
      <c r="B190" s="5"/>
    </row>
    <row r="191" spans="2:2">
      <c r="B191" s="5"/>
    </row>
    <row r="192" spans="2:2">
      <c r="B192" s="5"/>
    </row>
    <row r="193" spans="2:2">
      <c r="B193" s="5"/>
    </row>
    <row r="194" spans="2:2">
      <c r="B194" s="5"/>
    </row>
    <row r="195" spans="2:2">
      <c r="B195" s="5"/>
    </row>
    <row r="196" spans="2:2">
      <c r="B196" s="5"/>
    </row>
    <row r="197" spans="2:2">
      <c r="B197" s="5"/>
    </row>
    <row r="198" spans="2:2">
      <c r="B198" s="5"/>
    </row>
    <row r="199" spans="2:2">
      <c r="B199" s="5"/>
    </row>
    <row r="200" spans="2:2">
      <c r="B200" s="5"/>
    </row>
    <row r="201" spans="2:2">
      <c r="B201" s="5"/>
    </row>
    <row r="202" spans="2:2">
      <c r="B202" s="5"/>
    </row>
    <row r="203" spans="2:2">
      <c r="B203" s="5"/>
    </row>
    <row r="204" spans="2:2">
      <c r="B204" s="5"/>
    </row>
    <row r="205" spans="2:2">
      <c r="B205" s="5"/>
    </row>
    <row r="206" spans="2:2">
      <c r="B206" s="5"/>
    </row>
    <row r="207" spans="2:2">
      <c r="B207" s="5"/>
    </row>
    <row r="208" spans="2:2">
      <c r="B208" s="5"/>
    </row>
    <row r="209" spans="2:2">
      <c r="B209" s="5"/>
    </row>
    <row r="210" spans="2:2">
      <c r="B210" s="5"/>
    </row>
    <row r="211" spans="2:2">
      <c r="B211" s="5"/>
    </row>
    <row r="212" spans="2:2">
      <c r="B212" s="5"/>
    </row>
    <row r="213" spans="2:2">
      <c r="B213" s="5"/>
    </row>
    <row r="214" spans="2:2">
      <c r="B214" s="5"/>
    </row>
    <row r="215" spans="2:2">
      <c r="B215" s="5"/>
    </row>
    <row r="216" spans="2:2">
      <c r="B216" s="5"/>
    </row>
    <row r="217" spans="2:2">
      <c r="B217" s="5"/>
    </row>
    <row r="218" spans="2:2">
      <c r="B218" s="5"/>
    </row>
    <row r="219" spans="2:2">
      <c r="B219" s="5"/>
    </row>
    <row r="220" spans="2:2">
      <c r="B220" s="5"/>
    </row>
    <row r="221" spans="2:2">
      <c r="B221" s="5"/>
    </row>
    <row r="222" spans="2:2">
      <c r="B222" s="5"/>
    </row>
    <row r="223" spans="2:2">
      <c r="B223" s="5"/>
    </row>
    <row r="224" spans="2:2">
      <c r="B224" s="5"/>
    </row>
    <row r="225" spans="2:2">
      <c r="B225" s="5"/>
    </row>
    <row r="226" spans="2:2">
      <c r="B226" s="5"/>
    </row>
    <row r="227" spans="2:2">
      <c r="B227" s="5"/>
    </row>
    <row r="228" spans="2:2">
      <c r="B228" s="5"/>
    </row>
    <row r="229" spans="2:2">
      <c r="B229" s="5"/>
    </row>
    <row r="230" spans="2:2">
      <c r="B230" s="5"/>
    </row>
    <row r="231" spans="2:2">
      <c r="B231" s="5"/>
    </row>
    <row r="232" spans="2:2">
      <c r="B232" s="5"/>
    </row>
    <row r="233" spans="2:2">
      <c r="B233" s="5"/>
    </row>
    <row r="234" spans="2:2">
      <c r="B234" s="5"/>
    </row>
    <row r="235" spans="2:2">
      <c r="B235" s="5"/>
    </row>
    <row r="236" spans="2:2">
      <c r="B236" s="5"/>
    </row>
    <row r="237" spans="2:2">
      <c r="B237" s="5"/>
    </row>
    <row r="238" spans="2:2">
      <c r="B238" s="5"/>
    </row>
    <row r="239" spans="2:2">
      <c r="B239" s="5"/>
    </row>
    <row r="240" spans="2:2">
      <c r="B240" s="5"/>
    </row>
    <row r="241" spans="2:2">
      <c r="B241" s="5"/>
    </row>
    <row r="242" spans="2:2">
      <c r="B242" s="5"/>
    </row>
    <row r="243" spans="2:2">
      <c r="B243" s="5"/>
    </row>
    <row r="244" spans="2:2">
      <c r="B244" s="5"/>
    </row>
    <row r="245" spans="2:2">
      <c r="B245" s="5"/>
    </row>
    <row r="246" spans="2:2">
      <c r="B246" s="5"/>
    </row>
    <row r="247" spans="2:2">
      <c r="B247" s="5"/>
    </row>
    <row r="248" spans="2:2">
      <c r="B248" s="5"/>
    </row>
    <row r="249" spans="2:2">
      <c r="B249" s="5"/>
    </row>
    <row r="250" spans="2:2">
      <c r="B250" s="5"/>
    </row>
    <row r="251" spans="2:2">
      <c r="B251" s="5"/>
    </row>
    <row r="252" spans="2:2">
      <c r="B252" s="5"/>
    </row>
    <row r="253" spans="2:2">
      <c r="B253" s="5"/>
    </row>
    <row r="254" spans="2:2">
      <c r="B254" s="5"/>
    </row>
    <row r="255" spans="2:2">
      <c r="B255" s="5"/>
    </row>
    <row r="256" spans="2:2">
      <c r="B256" s="5"/>
    </row>
    <row r="257" spans="2:2">
      <c r="B257" s="5"/>
    </row>
    <row r="258" spans="2:2">
      <c r="B258" s="5"/>
    </row>
    <row r="259" spans="2:2">
      <c r="B259" s="5"/>
    </row>
    <row r="260" spans="2:2">
      <c r="B260" s="5"/>
    </row>
    <row r="261" spans="2:2">
      <c r="B261" s="5"/>
    </row>
    <row r="262" spans="2:2">
      <c r="B262" s="5"/>
    </row>
    <row r="263" spans="2:2">
      <c r="B263" s="5"/>
    </row>
    <row r="264" spans="2:2">
      <c r="B264" s="5"/>
    </row>
    <row r="265" spans="2:2">
      <c r="B265" s="5"/>
    </row>
    <row r="266" spans="2:2">
      <c r="B266" s="5"/>
    </row>
    <row r="267" spans="2:2">
      <c r="B267" s="5"/>
    </row>
    <row r="268" spans="2:2">
      <c r="B268" s="5"/>
    </row>
    <row r="269" spans="2:2">
      <c r="B269" s="5"/>
    </row>
    <row r="270" spans="2:2">
      <c r="B270" s="5"/>
    </row>
    <row r="271" spans="2:2">
      <c r="B271" s="5"/>
    </row>
    <row r="272" spans="2:2">
      <c r="B272" s="5"/>
    </row>
    <row r="273" spans="2:2">
      <c r="B273" s="5"/>
    </row>
    <row r="274" spans="2:2">
      <c r="B274" s="5"/>
    </row>
    <row r="275" spans="2:2">
      <c r="B275" s="5"/>
    </row>
    <row r="276" spans="2:2">
      <c r="B276" s="5"/>
    </row>
    <row r="277" spans="2:2">
      <c r="B277" s="5"/>
    </row>
    <row r="278" spans="2:2">
      <c r="B278" s="5"/>
    </row>
    <row r="279" spans="2:2">
      <c r="B279" s="5"/>
    </row>
    <row r="280" spans="2:2">
      <c r="B280" s="5"/>
    </row>
    <row r="281" spans="2:2">
      <c r="B281" s="5"/>
    </row>
    <row r="282" spans="2:2">
      <c r="B282" s="5"/>
    </row>
    <row r="283" spans="2:2">
      <c r="B283" s="5"/>
    </row>
    <row r="284" spans="2:2">
      <c r="B284" s="5"/>
    </row>
    <row r="285" spans="2:2">
      <c r="B285" s="5"/>
    </row>
    <row r="286" spans="2:2">
      <c r="B286" s="5"/>
    </row>
    <row r="287" spans="2:2">
      <c r="B287" s="5"/>
    </row>
    <row r="288" spans="2:2">
      <c r="B288" s="5"/>
    </row>
    <row r="289" spans="2:2">
      <c r="B289" s="5"/>
    </row>
    <row r="290" spans="2:2">
      <c r="B290" s="5"/>
    </row>
    <row r="291" spans="2:2">
      <c r="B291" s="5"/>
    </row>
    <row r="292" spans="2:2">
      <c r="B292" s="5"/>
    </row>
    <row r="293" spans="2:2">
      <c r="B293" s="5"/>
    </row>
    <row r="294" spans="2:2">
      <c r="B294" s="5"/>
    </row>
    <row r="295" spans="2:2">
      <c r="B295" s="5"/>
    </row>
    <row r="296" spans="2:2">
      <c r="B296" s="5"/>
    </row>
    <row r="297" spans="2:2">
      <c r="B297" s="5"/>
    </row>
    <row r="298" spans="2:2">
      <c r="B298" s="5"/>
    </row>
    <row r="299" spans="2:2">
      <c r="B299" s="5"/>
    </row>
    <row r="300" spans="2:2">
      <c r="B300" s="5"/>
    </row>
    <row r="301" spans="2:2">
      <c r="B301" s="5"/>
    </row>
    <row r="302" spans="2:2">
      <c r="B302" s="5"/>
    </row>
    <row r="303" spans="2:2">
      <c r="B303" s="5"/>
    </row>
    <row r="304" spans="2:2">
      <c r="B304" s="5"/>
    </row>
    <row r="305" spans="2:2">
      <c r="B305" s="5"/>
    </row>
    <row r="306" spans="2:2">
      <c r="B306" s="5"/>
    </row>
    <row r="307" spans="2:2">
      <c r="B307" s="5"/>
    </row>
    <row r="308" spans="2:2">
      <c r="B308" s="5"/>
    </row>
    <row r="309" spans="2:2">
      <c r="B309" s="5"/>
    </row>
    <row r="310" spans="2:2">
      <c r="B310" s="5"/>
    </row>
    <row r="311" spans="2:2">
      <c r="B311" s="5"/>
    </row>
    <row r="312" spans="2:2">
      <c r="B312" s="5"/>
    </row>
    <row r="313" spans="2:2">
      <c r="B313" s="5"/>
    </row>
    <row r="314" spans="2:2">
      <c r="B314" s="5"/>
    </row>
    <row r="315" spans="2:2">
      <c r="B315" s="5"/>
    </row>
    <row r="316" spans="2:2">
      <c r="B316" s="5"/>
    </row>
    <row r="317" spans="2:2">
      <c r="B317" s="5"/>
    </row>
    <row r="318" spans="2:2">
      <c r="B318" s="5"/>
    </row>
    <row r="319" spans="2:2">
      <c r="B319" s="5"/>
    </row>
    <row r="320" spans="2:2">
      <c r="B320" s="5"/>
    </row>
    <row r="321" spans="2:2">
      <c r="B321" s="5"/>
    </row>
    <row r="322" spans="2:2">
      <c r="B322" s="5"/>
    </row>
    <row r="323" spans="2:2">
      <c r="B323" s="5"/>
    </row>
    <row r="324" spans="2:2">
      <c r="B324" s="5"/>
    </row>
    <row r="325" spans="2:2">
      <c r="B325" s="5"/>
    </row>
    <row r="326" spans="2:2">
      <c r="B326" s="5"/>
    </row>
    <row r="327" spans="2:2">
      <c r="B327" s="5"/>
    </row>
    <row r="328" spans="2:2">
      <c r="B328" s="5"/>
    </row>
    <row r="329" spans="2:2">
      <c r="B329" s="5"/>
    </row>
    <row r="330" spans="2:2">
      <c r="B330" s="5"/>
    </row>
    <row r="331" spans="2:2">
      <c r="B331" s="5"/>
    </row>
    <row r="332" spans="2:2">
      <c r="B332" s="5"/>
    </row>
    <row r="333" spans="2:2">
      <c r="B333" s="5"/>
    </row>
    <row r="334" spans="2:2">
      <c r="B334" s="5"/>
    </row>
    <row r="335" spans="2:2">
      <c r="B335" s="5"/>
    </row>
    <row r="336" spans="2:2">
      <c r="B336" s="5"/>
    </row>
    <row r="337" spans="2:2">
      <c r="B337" s="5"/>
    </row>
    <row r="338" spans="2:2">
      <c r="B338" s="5"/>
    </row>
    <row r="339" spans="2:2">
      <c r="B339" s="5"/>
    </row>
    <row r="340" spans="2:2">
      <c r="B340" s="5"/>
    </row>
    <row r="341" spans="2:2">
      <c r="B341" s="5"/>
    </row>
    <row r="342" spans="2:2">
      <c r="B342" s="5"/>
    </row>
    <row r="343" spans="2:2">
      <c r="B343" s="5"/>
    </row>
    <row r="344" spans="2:2">
      <c r="B344" s="5"/>
    </row>
    <row r="345" spans="2:2">
      <c r="B345" s="5"/>
    </row>
    <row r="346" spans="2:2">
      <c r="B346" s="5"/>
    </row>
    <row r="347" spans="2:2">
      <c r="B347" s="5"/>
    </row>
    <row r="348" spans="2:2">
      <c r="B348" s="5"/>
    </row>
    <row r="349" spans="2:2">
      <c r="B349" s="5"/>
    </row>
    <row r="350" spans="2:2">
      <c r="B350" s="5"/>
    </row>
    <row r="351" spans="2:2">
      <c r="B351" s="5"/>
    </row>
    <row r="352" spans="2:2">
      <c r="B352" s="5"/>
    </row>
    <row r="353" spans="2:2">
      <c r="B353" s="5"/>
    </row>
    <row r="354" spans="2:2">
      <c r="B354" s="5"/>
    </row>
    <row r="355" spans="2:2">
      <c r="B355" s="5"/>
    </row>
    <row r="356" spans="2:2">
      <c r="B356" s="5"/>
    </row>
    <row r="357" spans="2:2">
      <c r="B357" s="5"/>
    </row>
    <row r="358" spans="2:2">
      <c r="B358" s="5"/>
    </row>
    <row r="359" spans="2:2">
      <c r="B359" s="5"/>
    </row>
    <row r="360" spans="2:2">
      <c r="B360" s="5"/>
    </row>
    <row r="361" spans="2:2">
      <c r="B361" s="5"/>
    </row>
    <row r="362" spans="2:2">
      <c r="B362" s="5"/>
    </row>
    <row r="363" spans="2:2">
      <c r="B363" s="5"/>
    </row>
    <row r="364" spans="2:2">
      <c r="B364" s="5"/>
    </row>
    <row r="365" spans="2:2">
      <c r="B365" s="5"/>
    </row>
    <row r="366" spans="2:2">
      <c r="B366" s="5"/>
    </row>
    <row r="367" spans="2:2">
      <c r="B367" s="5"/>
    </row>
    <row r="368" spans="2:2">
      <c r="B368" s="5"/>
    </row>
  </sheetData>
  <mergeCells count="6">
    <mergeCell ref="C5:H5"/>
    <mergeCell ref="I5:N5"/>
    <mergeCell ref="A1:O1"/>
    <mergeCell ref="A2:O2"/>
    <mergeCell ref="A3:O3"/>
    <mergeCell ref="A4:O4"/>
  </mergeCells>
  <phoneticPr fontId="7" type="noConversion"/>
  <printOptions horizontalCentered="1" verticalCentered="1"/>
  <pageMargins left="0.75" right="0.75" top="1" bottom="1" header="0" footer="0"/>
  <pageSetup scale="80" orientation="landscape" r:id="rId1"/>
  <headerFooter alignWithMargins="0">
    <oddHeader xml:space="preserve">&amp;LCONTRALORIA DE BOGOTA
DIRECCION DE ECONOMIA Y FINANZAS
SUBDIRECCION DE ANALISIS ECONOMICO Y ESTADISTICAS FISCALES
</oddHeader>
    <oddFooter xml:space="preserve">&amp;R&amp;F/&amp;Archg
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RESUMEN</vt:lpstr>
      <vt:lpstr>1994</vt:lpstr>
      <vt:lpstr>RESUMEN!Títulos_a_imprimir</vt:lpstr>
    </vt:vector>
  </TitlesOfParts>
  <Company>CONTRALORIA DE SANTAFE DE BTA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CARLOTTA DURAN</dc:creator>
  <cp:lastModifiedBy>LUIS ROBERTO ESCOBAR ALVAREZ</cp:lastModifiedBy>
  <cp:lastPrinted>2011-12-15T14:50:26Z</cp:lastPrinted>
  <dcterms:created xsi:type="dcterms:W3CDTF">2002-10-23T20:40:53Z</dcterms:created>
  <dcterms:modified xsi:type="dcterms:W3CDTF">2017-04-25T14:01:01Z</dcterms:modified>
</cp:coreProperties>
</file>